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DieseArbeitsmappe" defaultThemeVersion="124226"/>
  <mc:AlternateContent xmlns:mc="http://schemas.openxmlformats.org/markup-compatibility/2006">
    <mc:Choice Requires="x15">
      <x15ac:absPath xmlns:x15ac="http://schemas.microsoft.com/office/spreadsheetml/2010/11/ac" url="I:\Eugui Mora\Dokumente\IFS PACsecure v2\DE\"/>
    </mc:Choice>
  </mc:AlternateContent>
  <xr:revisionPtr revIDLastSave="0" documentId="13_ncr:1_{C1B4412F-9335-457F-B9F8-E80BBD275919}" xr6:coauthVersionLast="47" xr6:coauthVersionMax="47" xr10:uidLastSave="{00000000-0000-0000-0000-000000000000}"/>
  <workbookProtection workbookAlgorithmName="SHA-512" workbookHashValue="lhrsh5ilpzANG6dxKahZfHY4iSctVq+c5ZBAFTUNd3DM5DN28O8/TRdfgHc9LzAq+qbI9ixqdSgIXFGvDR382Q==" workbookSaltValue="KJYctMMpQYPiGCsDFB1nGg==" workbookSpinCount="100000" lockStructure="1"/>
  <bookViews>
    <workbookView xWindow="-120" yWindow="-120" windowWidth="29040" windowHeight="15840" xr2:uid="{00000000-000D-0000-FFFF-FFFF00000000}"/>
  </bookViews>
  <sheets>
    <sheet name="S1 General Information" sheetId="8" r:id="rId1"/>
    <sheet name="S2 Checklist" sheetId="1" r:id="rId2"/>
    <sheet name="S3 Result" sheetId="6" r:id="rId3"/>
    <sheet name="Sheet4" sheetId="5" state="hidden" r:id="rId4"/>
  </sheets>
  <definedNames>
    <definedName name="_xlnm._FilterDatabase" localSheetId="1" hidden="1">'S2 Checklist'!$A$4:$F$309</definedName>
    <definedName name="_xlnm.Print_Area" localSheetId="1">'S2 Checklist'!$A$3:$G$304</definedName>
    <definedName name="_xlnm.Print_Area" localSheetId="2">'S3 Result'!$A$1:$K$73</definedName>
    <definedName name="_xlnm.Print_Titles" localSheetId="1">'S2 Checklist'!$4:$4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6" l="1"/>
  <c r="J12" i="6" l="1"/>
  <c r="J11" i="6"/>
  <c r="J10" i="6"/>
  <c r="J9" i="6"/>
  <c r="J8" i="6"/>
  <c r="J7" i="6"/>
  <c r="I7" i="6"/>
  <c r="I12" i="6"/>
  <c r="I11" i="6"/>
  <c r="I10" i="6"/>
  <c r="I9" i="6"/>
  <c r="I8" i="6"/>
  <c r="H12" i="6"/>
  <c r="H11" i="6"/>
  <c r="H10" i="6"/>
  <c r="H9" i="6"/>
  <c r="H8" i="6"/>
  <c r="H7" i="6"/>
  <c r="G12" i="6"/>
  <c r="G11" i="6"/>
  <c r="G10" i="6"/>
  <c r="G9" i="6"/>
  <c r="G8" i="6"/>
  <c r="G7" i="6"/>
  <c r="F12" i="6"/>
  <c r="F11" i="6"/>
  <c r="F10" i="6"/>
  <c r="F9" i="6"/>
  <c r="F8" i="6"/>
  <c r="F7" i="6"/>
  <c r="E12" i="6"/>
  <c r="E11" i="6"/>
  <c r="E10" i="6"/>
  <c r="E9" i="6"/>
  <c r="E8" i="6"/>
  <c r="E7" i="6"/>
  <c r="C12" i="6"/>
  <c r="C11" i="6"/>
  <c r="C10" i="6"/>
  <c r="C9" i="6"/>
  <c r="C8" i="6"/>
  <c r="C7" i="6"/>
  <c r="D12" i="6"/>
  <c r="D11" i="6"/>
  <c r="D10" i="6"/>
  <c r="D9" i="6"/>
  <c r="D8" i="6"/>
  <c r="D7" i="6"/>
  <c r="F13" i="6" l="1"/>
  <c r="D13" i="6"/>
  <c r="C13" i="6"/>
  <c r="J13" i="6"/>
  <c r="C24" i="6" s="1"/>
  <c r="I13" i="6"/>
  <c r="C23" i="6" s="1"/>
  <c r="H13" i="6"/>
  <c r="C17" i="6" s="1"/>
  <c r="G13" i="6"/>
  <c r="E13" i="6"/>
  <c r="C29" i="6" l="1"/>
  <c r="C28" i="6"/>
  <c r="C19" i="6"/>
  <c r="C20" i="6"/>
  <c r="C18" i="6"/>
  <c r="C22" i="6" l="1"/>
  <c r="C26" i="6" l="1"/>
  <c r="C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daniela.poblete.bazaes@gmail.com</author>
  </authors>
  <commentList>
    <comment ref="D4" authorId="0" shapeId="0" xr:uid="{C4AEDBEB-0FE8-8540-BA3D-D04762555DCE}">
      <text>
        <r>
          <rPr>
            <b/>
            <sz val="10"/>
            <color rgb="FF000000"/>
            <rFont val="Tahoma"/>
            <family val="2"/>
          </rPr>
          <t>If the cell has blue-colour, then an explanation (in addition to the compulsory information when applicable) is required.</t>
        </r>
      </text>
    </comment>
  </commentList>
</comments>
</file>

<file path=xl/sharedStrings.xml><?xml version="1.0" encoding="utf-8"?>
<sst xmlns="http://schemas.openxmlformats.org/spreadsheetml/2006/main" count="1246" uniqueCount="979">
  <si>
    <t>1. GENERAL INFORMATION</t>
  </si>
  <si>
    <t>1.1 Internal audit details</t>
  </si>
  <si>
    <t>Company name</t>
  </si>
  <si>
    <t>Company Address</t>
  </si>
  <si>
    <t>Product scopes</t>
  </si>
  <si>
    <t xml:space="preserve">COID </t>
  </si>
  <si>
    <t>Scope of the internal audit</t>
  </si>
  <si>
    <t>Contact person of the company</t>
  </si>
  <si>
    <t>Name</t>
  </si>
  <si>
    <t>Position</t>
  </si>
  <si>
    <t>Email</t>
  </si>
  <si>
    <t>Lead auditor and co-auditor(s)</t>
  </si>
  <si>
    <t>Assessment date(s)  / Time (start) / Time (end) / Total hours per day</t>
  </si>
  <si>
    <t>In case of reduction/extension of Assessment duration, justify:</t>
  </si>
  <si>
    <t>Which products were produced and which processes have been running during the on-site evaluation?</t>
  </si>
  <si>
    <t>1.2 Additional information</t>
  </si>
  <si>
    <t>Food contact materials</t>
  </si>
  <si>
    <t>Product exclusions</t>
  </si>
  <si>
    <t xml:space="preserve">If "yes", please describe: </t>
  </si>
  <si>
    <t>Partly outsourced processes</t>
  </si>
  <si>
    <t>Decentralised structure(s)</t>
  </si>
  <si>
    <t>Multi-location production sites</t>
  </si>
  <si>
    <t>Multi-legal entities</t>
  </si>
  <si>
    <t>1.3 Information of the site</t>
  </si>
  <si>
    <t>Year of construction of the site(s):</t>
  </si>
  <si>
    <t>Was the site fully reconstructed?</t>
  </si>
  <si>
    <t xml:space="preserve">If "yes", enter the year: </t>
  </si>
  <si>
    <t>Area of the production site (m2)</t>
  </si>
  <si>
    <t>Number and description of buildings, floors and production lines:</t>
  </si>
  <si>
    <t>Maximum number of employees at peak season within a calendar year and explanation:</t>
  </si>
  <si>
    <t>Detailed description of product groups and products per scope produced in the company:</t>
  </si>
  <si>
    <t>Full view of the company’s on-site processes: from raw materials receipt to finished products.</t>
  </si>
  <si>
    <t xml:space="preserve">Does the site have seasonal production? </t>
  </si>
  <si>
    <t>If "yes", provide description:</t>
  </si>
  <si>
    <t xml:space="preserve">Are seasonal breaks in the production process for more than one week? </t>
  </si>
  <si>
    <t>If "yes", specify the time window and provide explanation.</t>
  </si>
  <si>
    <t>Does the site have fully outsourced products in addition to the main processes/products?</t>
  </si>
  <si>
    <t>If “yes”: specify these products:</t>
  </si>
  <si>
    <t>Does the site have traded products in addition to main processes/products?</t>
  </si>
  <si>
    <t>Description about key investments made by the company related to the production and product safety and quality in the last 12 months (construction changes, machinery, etc.)</t>
  </si>
  <si>
    <t>2. CHECKLIST</t>
  </si>
  <si>
    <t>REQ.
 NO</t>
  </si>
  <si>
    <t>IFS PACsecure version 2
List of assessment requirements</t>
  </si>
  <si>
    <t xml:space="preserve"> Guidance for industry and auditors </t>
  </si>
  <si>
    <t>Score</t>
  </si>
  <si>
    <t>Explanation</t>
  </si>
  <si>
    <t>Compulsory information to be added</t>
  </si>
  <si>
    <t>Governance &amp; commitment</t>
  </si>
  <si>
    <t>1.1</t>
  </si>
  <si>
    <t>Policy</t>
  </si>
  <si>
    <t>1.1.1</t>
  </si>
  <si>
    <t>The senior management shall develop, implement and maintain a clear corporate policy, which shall include, at a minimum:
– customer focus
– product safety culture
– product requirements
– sustainability
The corporate policy shall be communicated to all employees.</t>
  </si>
  <si>
    <t>– How and where is corporate policy documented?
– What are the contents of the corporate policy?
– How was corporate policy communicated to all employees?
– Does the corporate policy include a commitment regarding product safety culture?
– What kind of mechanisms are used to verify that the policy is understood and applied within the organisation?
– Is the policy available for relevant interested parties as appropriate?
Additional explanation
Sustainability is included in the IFS PACsecure even if it´s a product safety and quality standard, in order to initiate / develop in companies the awareness on this topic.</t>
  </si>
  <si>
    <t>-</t>
  </si>
  <si>
    <t>– Date of the corporate policy approval and date(s) of the specific objectives.</t>
  </si>
  <si>
    <t>1.1.2</t>
  </si>
  <si>
    <t>The corporate policy shall be broken down into measurable objectives, with responsibilities and timelines defined. These shall be known by the relevant departments / parts and shall be effectively implemented</t>
  </si>
  <si>
    <t>– Is the content of corporate policy adapted to measurable objectives?
– What product requirement objectives are addressed and how are the objectives attained?
– Are the objectives clearly formulated and measurable?
– What is the time frame to attain the objectives?
– Who is responsible for the attainment of objectives?
– What kind of mechanisms are used to measure whether the objectives have been attained?</t>
  </si>
  <si>
    <t>1.1.3</t>
  </si>
  <si>
    <t>All relevant information related to product requirements shall be communicated effectively to the relevant personnel promptly.</t>
  </si>
  <si>
    <t>– How is relevant information related to product requirements transmitted to concerned persons?</t>
  </si>
  <si>
    <t>1.2</t>
  </si>
  <si>
    <t> Corporate structure</t>
  </si>
  <si>
    <t>1.2.1</t>
  </si>
  <si>
    <t>The structure of the company, hierarchy, and job positions shall be available, documented, and shall be known by the relevant personnel.
The personnel responsible for the product safety and quality management shall have a direct reporting relationship to the senior management.</t>
  </si>
  <si>
    <t>– How is the organisation structured?
– Is an organisation chart available?
– What is the version and date of issuing of the current organisational chart?
– Who is(are) the person(s) responsible for product safety and quality management report?
– To whom does the personnel responsible for product safety and quality management report?</t>
  </si>
  <si>
    <t>– Version and date of last issue of the organisational chart  (or any other similar document showing the structure of company, hierarchy and relations)</t>
  </si>
  <si>
    <t>1.2.2
KO No. 1</t>
  </si>
  <si>
    <t>The senior management shall ensure that employees are aware of their responsibilities related to the product safety and quality management system and product requirements. Clearly identified and documented mechanisms shall be in place to monitor the effectiveness of their operation.</t>
  </si>
  <si>
    <t>– How does senior management ensure that employees know their responsibilities related to product requirements?
– Are the employees aware of how they contribute to the effectiveness of the product safety and quality management system?
– Are the employees aware of the implications of not conforming with product requirements or with the product safety and quality management system requirements?
– How does the senior management take accountability for the effectiveness of the product safety and quality management system?</t>
  </si>
  <si>
    <t>– Description</t>
  </si>
  <si>
    <t>1.2.3</t>
  </si>
  <si>
    <t>The senior management shall provide sufficient and relevant resources to meet the product and process requirements, including those related to the product safety and quality management system.</t>
  </si>
  <si>
    <t>– How were the necessary resources defined?
– How does the company ensure the all critical functions are covered by competent personnel at all times?
– How is it ensured that contact can be made in certain situations?, e.g. senior management in crisis situation?
– In what manner (coordination / communication) and in what form (resources) is the hazard analysis / risk assessment team supported by the senior management?
– Is the hazard analysis and risk assessment team well known throughout the company? How has it been communicated?</t>
  </si>
  <si>
    <t>1.2.4</t>
  </si>
  <si>
    <t>The senior management shall ensure that all processes (documented and undocumented) are known by the relevant personnel (including new / permanent personnel and temporary / seasonal workers), and are applied consistently.</t>
  </si>
  <si>
    <t>– What criteria are used to ensure process control?
– What is done to ensure that all processes are known by the relevant personnel (incl. permanent staff and temporary / seasonal workers) and are applied consistently?
– In case of new procedures / changes into existing procedures, what actions are taken to ensure that processes are known by the relevant personnel?</t>
  </si>
  <si>
    <t>1.2.5</t>
  </si>
  <si>
    <t>The senior management shall have a system in place to ensure that the company is kept informed of all relevant legal and regulatory requirements, scientific and technical developments, industry codes of practice, product safety and quality issues, and that they are aware of factors that can influence product defence and product fraud risks.</t>
  </si>
  <si>
    <t>– Which legal and regulatory requirements and / or industry codes of practice are relevant for the company?
– What kind of system is used by the company to be informed and updated on relevant information?
– If changes occurs, who checks the implementation of these changes?
– How does the senior management ensure that all relevant legal and regulatory product requirements are in place and known by the relevant persons?
– How does the senior management ensure that purchased products, services and manufactured products comply with all relevant legal and regulatory requirements?</t>
  </si>
  <si>
    <t>– Description of how the company ensures that all relevant information is made available for all responsible staff.</t>
  </si>
  <si>
    <t>1.2.6</t>
  </si>
  <si>
    <t>The senior management shall ensure that the certification body is informed of any changes that may affect the company's ability to conform to the certification requirements. This shall include, at a minimum:
– any legal entity name change,
– any production site location change.
For the following specific situations:
– any product recall,
– any product recall and / or withdrawals by official order for product safety and / or product fraud reasons,
– any visit from health authorities which results in notifications and / or penalties issued by authorities, which are related to the IFS PACsecure Standard scope
the certification body shall be informed within three (3) working days.</t>
  </si>
  <si>
    <t>– Has the company had changes about the legal entity name or production site location? If so, Did the company inform the certification body?
– Has the company had voluntary recalls, and / or recall / withdrawals by official order, and / or notifications / penalties issued by authorities? If so, Did the company inform the certification body within the timeframe?
– What is the name of the authorities and when was the last visit?</t>
  </si>
  <si>
    <t>– Name of the authorities.
– Date and time of last visit (if existing, even when more than 12 months ago) and name of the authorities.</t>
  </si>
  <si>
    <t>1.3</t>
  </si>
  <si>
    <t> Customer focus</t>
  </si>
  <si>
    <t>1.3.1</t>
  </si>
  <si>
    <t>A process shall be in place to identify the fundamental needs and expectations of customers. The feedback from this process shall be taken as input for the company's continuous improvement.</t>
  </si>
  <si>
    <t>– How are customer needs and expectations identified?
– How often are these identified?
– What were the results of the last feedback process?
– How were these results considered for continuous improvement?
– Do identified needs influence the production process?</t>
  </si>
  <si>
    <t>1.4</t>
  </si>
  <si>
    <t> Management review</t>
  </si>
  <si>
    <t>1.4.1</t>
  </si>
  <si>
    <t>The senior management shall ensure that the product safety and quality management system is reviewed at least annually, or more frequently if significant changes occur. Such reviews shall include, at a minimum:
– a review of objectives and policies, including elements of product safety culture
– results of audits and site inspections
– positive and negative customer feedback, including customer audit results
– process compliance and changes / improvements
– authenticity and conformity issues
– status of corrections and corrective actions
– notifications from authorities.</t>
  </si>
  <si>
    <t>– How often is the product safety and quality management system reviewed and evaluated?
– Who compiles the required data for the management review?
– Does the management review include all listed topics?
– Are the product safety culture objectives reviewed during the annual management review?
– How does senior management ensure the suitability and effectiveness of the product safety and quality management system in case of changes?</t>
  </si>
  <si>
    <t>– Date of the last review of the product safety and quality management system</t>
  </si>
  <si>
    <t>1.4.2</t>
  </si>
  <si>
    <t>Actions resulting from the management review shall be clearly aimed at supporting improvement.
The management review shall assess follow-up actions from previous management reviews and any changes that could affect the product safety and quality management system. The management review shall be fully documented.</t>
  </si>
  <si>
    <t>– Who traces the actions from a management review and how?
– What conclusions did the senior management draw from the last management review?
– Which actions from the previous management review were implemented?
– Is it possible to determine an aim to support the improvement from the existing data?</t>
  </si>
  <si>
    <t>1.4.3</t>
  </si>
  <si>
    <t>The senior management shall identify and regularly review (e.g. by internal audits or on-site inspection) the infrastructure and work environment needed to conform to product requirements. This shall include, at a minimum:
– buildings
– supply systems
– machines and equipment
– transport
– staff facilities
– environmental conditions
– hygienic conditions
– workplace design
– external influences (e.g. noise, vibration).
The results of the review shall be considered, with due consideration to risk, for investment planning.</t>
  </si>
  <si>
    <t>– How often is this review performed?
– When is infrastructure and work environment evaluated?
– Does the infrastructure evaluation include internal flows (work, materials, waste, personnel, water, etc.)?
– What was the result of the evaluation?
– Who evaluated the infrastructure and work environment?
– What risks were identified according to the results of the assessment?
– What are the related investments for the near future?</t>
  </si>
  <si>
    <t>Product safety and quality management system</t>
  </si>
  <si>
    <t>2.1</t>
  </si>
  <si>
    <t>Quality management</t>
  </si>
  <si>
    <t>2.1.1</t>
  </si>
  <si>
    <t>Document management</t>
  </si>
  <si>
    <t>2.1.1.1</t>
  </si>
  <si>
    <t>The product safety and quality management system shall be documented and implemented, and shall be kept in one secure location. This is applicable for physical and / or digital documentation systems.</t>
  </si>
  <si>
    <t>– Where is documentation concerning the product safety and quality management system retained?
– Are the documents related to the product safety and quality management system securely stored?</t>
  </si>
  <si>
    <t>2.1.1.2</t>
  </si>
  <si>
    <t>A documented procedure shall exist for the control of documents and their amendments.
All documents which are necessary for compliance with the product requirements shall be available in their latest version.
The reason for any amendments to documents, critical to the product and process requirements, shall be approved by authorised personnel, and recorded.</t>
  </si>
  <si>
    <t>– What rules exist regarding document control?
– Do the documents have an identification system?
– How is the identification system structured?
– How can a revision be identified?
– Are there defined responsibilities?
– Are changes and modifications traceable?
– How is it possible to recognise that documents (e.g. specifications) are valid and up-to-date?
– How is it ensured that only valid documents are in circulation?
– Are the reasons for any amendments to documents reviewed, approved by authorised personnel, and recorded?
– How do employees access the documents?
Additional explanation
Control of documents comprises: distribution, access, retrieval, usage, storage, preservation, control of changes, retention, disposition and management of obsolete documents to prevent misuse.</t>
  </si>
  <si>
    <t>– Date and version of the procedure.</t>
  </si>
  <si>
    <t>2.1.1.3</t>
  </si>
  <si>
    <t>All documents shall be clearly legible, unambiguous and comprehensive. They shall be available to relevant personnel at all times.</t>
  </si>
  <si>
    <t>– Are all documents legible?
– Are the documents unambiguous?
– Are the documents structured comprehensibly?
– Are the documents located in the right place? Also, after office hours?
– How are the documents made available to the employees?
– How are document changes communicated to relevant employees?
– Are there any distribution lists for documents?
Additional explanation
Some examples of documents are: procedures, records (including batch-related manufacturing data), manuals, work instructions, reports, employee training records, plans, lists, etc. These can exist in different formats (e.g. in paper, recorded audio and / or video, and / or in any kind of format in digital media).</t>
  </si>
  <si>
    <t>2.1.2</t>
  </si>
  <si>
    <t>Records and documented information</t>
  </si>
  <si>
    <t>2.1.2.1</t>
  </si>
  <si>
    <t>Records and documented information shall be complete, legible, genuine, and available on request. They shall be easily accessible; maintained in a way that subsequent manipulation or amendment is prohibited; securely stored and protected from loss, intentional adulteration and / or misuse.</t>
  </si>
  <si>
    <t>– Are records plausible?
– Are records legible?
– How and where are records filed?
– How is quick access to the records ensured?
– Are records securely stored and protected from loss, intentional adulteration and / or misuse?
– What kind of assurance is given that records cannot be subsequently manipulated?
– Are the records reviewed by a supervisor?</t>
  </si>
  <si>
    <t>2.1.2.2</t>
  </si>
  <si>
    <t>All records and documented information shall be kept in accordance with legal requirements and customer requirements. If no such requirements exist, records and documented information shall be kept for a minimum of one year after the specified converting time. For products which have no specified converting time, the duration of record and documented information keeping shall be justified and this justification shall be documented.</t>
  </si>
  <si>
    <t>– Where are records stored?
– Who stores records?
– How long are records kept?
– Are customer requirements defined in relation to record-keeping duration?
– On what basis were record storage times defined?
– For products with no specified converting time, is the record storage time definition justified?
– How is data-backup carried out?</t>
  </si>
  <si>
    <t>– Date and version of the documented
information (procedure).</t>
  </si>
  <si>
    <t>2.1.2.3</t>
  </si>
  <si>
    <t>Any amendments to records shall only be carried out by authorised persons.</t>
  </si>
  <si>
    <t>– How are amendments to records carried out?
– Who is authorised to make amendments?
– How are amendments authorised?</t>
  </si>
  <si>
    <t>2.2</t>
  </si>
  <si>
    <t>Product safety and quality management</t>
  </si>
  <si>
    <t>2.2.1</t>
  </si>
  <si>
    <t>Hazard analysis and risk assessment system</t>
  </si>
  <si>
    <t>2.2.1.1</t>
  </si>
  <si>
    <t>Before developing a hazard analysis and risk assessment system, the company shall assess the implementation of legal and regulatory requirements, good manufacturing practices (GMP’s), and industry guidelines when applicable to its scope of activity and relevant for product requirements.</t>
  </si>
  <si>
    <t>– What kind of legal / regulatory requirements, good manufacturing practices (GMP’s), and industry guidelines are relevant for the scope of activity and product requirements?
– Has the company assessed the adequate implementation of relevant legal / regulatory requirements, (GMP’s), and industry guidelines?
– What was the result of the assessment? If gaps were identified, have the necessary corrective actions been implemented?</t>
  </si>
  <si>
    <t>2.2.1.2</t>
  </si>
  <si>
    <t>The basis of the company's product safety and quality management system shall be a fully implemented, systematic, comprehensive and documented hazard analysis and risk assessment system, based upon the Codex Alimentarius principles or on other applicable and recognised industry guidelines. It shall take into account any legal and regulatory requirements of the production and destination countries which may go beyond such principles or guidelines.
The hazard analysis and risk assessment system shall be specific and implemented at each production site.</t>
  </si>
  <si>
    <t>– The company’s hazard analysis and risk assessment system is based on what principles?
– Does every site / plant have a separate hazard analysis and risk assessment system?
– What specific legal and regulatory requirements are taken care of in the hazard analysis and risk assessment system?
– Are the applicable legal and regulatory requirements related to the production and destination countries included?</t>
  </si>
  <si>
    <t>2.2.1.3</t>
  </si>
  <si>
    <t>The hazard analysis and risk assessment system shall cover all raw materials, wrapping materials, products or product groups as well as every production / conversion process (including outsourced process) from incoming goods up to the dispatch of finished products, including product development.</t>
  </si>
  <si>
    <t>– Does the hazard analysis and risk assessment system cover raw materials, wrapping materials, products or product groups as well as every process (including outsourced process) from incoming goods up to the dispatch of finished products?
– Which processes are performed?
– If the company has outsourced processes and / or product development, are these included in the hazard analysis and risk assessment?</t>
  </si>
  <si>
    <t>2.2.1.4</t>
  </si>
  <si>
    <t>The company shall ensure that the hazard analysis and risk assessment system is based upon scientific literature, or technical verified information related to the manufactured products and processes, or expert advice obtained from other sources, which may include:
– trade and industry associations,
– independent experts,
– and regulatory authorities.
This information shall be maintained in line with any new technical and scientific process development.</t>
  </si>
  <si>
    <t>– Is the hazard analysis and risk assessment system based upon scientific literature and / or technical verified specifications related to products and processes, and / or expert advice obtained from other sources?
– How is new technical and scientific process development taken care of?
– Does a contract exist with an independent expert?
– Does the hazard analysis and risk assessment system meet all applicable legal and regulatory requirements of the country in which it is established, including the required and applicable risk assessments and supporting documentation?</t>
  </si>
  <si>
    <t>2.2.1.5</t>
  </si>
  <si>
    <t>The hazard analysis and risk assessment system shall be regularly reviewed, at least annually, and / or in the event of changes to raw materials, wrapping materials, production / conversion process, formulas / configuration, products, infrastructure and / or equipment, to assure that product requirements are complied with.</t>
  </si>
  <si>
    <t>– Is the hazard analysis and risk assessment system reviewed at least annually?
– How are product development / product modification and the hazard analysis and risk assessment system interconnected?
– Have changes occurred since the last review? If so, What were the changes? Was the hazard analysis and risk assessment system reviewed due to the changes?</t>
  </si>
  <si>
    <t>2.2.2</t>
  </si>
  <si>
    <t>Hazard analysis and risk assessment team</t>
  </si>
  <si>
    <t>2.2.2.1</t>
  </si>
  <si>
    <t>Assemble hazard analysis and risk assessment team
The hazard analysis and risk assessment team shall be multidisciplinary and include operational staff. Personnel appointed as hazard analysis and risk assessment team members shall have specific knowledge of hazards and risks associated to products and processes.</t>
  </si>
  <si>
    <t>– Who are members of the team?
– Which personnel / departments are included in the team?
– How was qualification for team membership verified?
– What hazards are connected to the products and processes?</t>
  </si>
  <si>
    <t>2.2.2.2</t>
  </si>
  <si>
    <t>Those responsible for the development and maintenance of the hazard analysis and risk assessment system shall have received adequate training in the application of the hazard analysis and risk assessment principles. An internal team leader shall be designated.</t>
  </si>
  <si>
    <t>– Were those responsible trained in the application of the hazard analysis and risk assessment principles?
– When was the last training course held?
– What were the contents of the training course?
– How was the knowledge verified?</t>
  </si>
  <si>
    <t>2.2.3</t>
  </si>
  <si>
    <t xml:space="preserve">Hazard analysis and risk assessment </t>
  </si>
  <si>
    <t>2.2.3.1</t>
  </si>
  <si>
    <t>Describe product
A full description of the product including all applicable relevant information on product requirements shall exist, such as:
– composition (raw materials, rework, reprocessing, recycled materials, plant based materials, functional additives, etc.)
– physical, sensory, chemical, functional and microbiological characteristics
– legal requirements in regard to product safety and quality
– methods of treatments
– wrapping and labelling
– durability (converting time)
– conditions for storage, method of transport and distribution</t>
  </si>
  <si>
    <t>– Does a complete product description exist for each product?
– What is included in the product description?
– Is the information provided in the product description / specification updated and verified according to product requirements?
– Are converting times justified?</t>
  </si>
  <si>
    <t>2.2.3.2</t>
  </si>
  <si>
    <t>Identify intended use
The intended use of the product shall be described in relation to the expected use of the product by the customer, and also by consumers when:
– Products are intended to be sold to consumers
– There is no subsequent transformation process that changes the characteristics and / or intended use of the product after it is sold to the customers.
When consumers shall be considered, possible misuse and vulnerable groups shall be taken into account.</t>
  </si>
  <si>
    <t>– What is the intended use of the product(s) by the customers?
– When consumers are considered, What is the intended use of the product(s) by the consumers? Has misuse and vulnerable groups been taken into account?
– Are there any restrictions for usage?
Additional explanation
Examples of products with no changes after they are sold to the customers: pizza boxes, hamburger clamshell, etc.</t>
  </si>
  <si>
    <t>2.2.3.3</t>
  </si>
  <si>
    <t>Construct flow diagram
A flow diagram shall exist for each product, or product group, and for all variations of the processes and sub-processes (including rework and reprocessing).
The flow diagram shall be dated, and after the determination of control measures, clearly identify each CCP and other control measures. In the event of any changes, the flow diagram shall be updated.</t>
  </si>
  <si>
    <t>– Are flow charts available for all products?
– Are the flow charts dated?
– Are other control measures, and CCPs, if existing, identified in the flow chart?
– Are flow charts up-to date?</t>
  </si>
  <si>
    <t>2.2.3.4</t>
  </si>
  <si>
    <t>On-site confirmation of the flow diagram
The hazard analysis and risk assessment team, or their defined representatives, shall verify the flow diagram by on-site verifications at all operation stages and shifts.
Where appropriate, amendments to the diagram shall be made.</t>
  </si>
  <si>
    <t>– Was the flow chart verified on-site?</t>
  </si>
  <si>
    <t>2.2.3.5</t>
  </si>
  <si>
    <t>Conduct a hazard analysis and risk assessment for each step</t>
  </si>
  <si>
    <t>2.2.3.5.1</t>
  </si>
  <si>
    <t>A hazard analysis and risk assessment shall be conducted for all possible and reasonably expected physical, chemical (including radiological and allergens) and biological hazards.
The hazard analysis and risk assessment shall include the hazards linked to the materials in contact with the product, wrapping materials, work environment, and also any other relevant risk related to product requirements.</t>
  </si>
  <si>
    <t>– Does a hazard analysis and risk assessment exist for each step?
– Are all hazard and relevant risks included?
– Which biological, physical and chemical hazards (including radiological and allergens) can be expected?
– How was the hazard analysis performed?</t>
  </si>
  <si>
    <t>2.2.3.5.2</t>
  </si>
  <si>
    <t>The hazard analysis and risk assessment shall consider the likelihood of adverse effects for the consumer and the potential severity of these adverse effects. Consideration shall be given to specific control measures applied which are relevant for controlling each hazard and risk identified.</t>
  </si>
  <si>
    <t>– Does a hazard analysis for all product groups including harm and likelihood exist?
– Which controls are relevant in regard to the hazards and risks identified.</t>
  </si>
  <si>
    <t>2.2.3.6</t>
  </si>
  <si>
    <t>Determine Critical Control Points (CCP) and other control measures</t>
  </si>
  <si>
    <t>2.2.3.6.1</t>
  </si>
  <si>
    <t>The determination of relevant CCP's and other control measures shall be facilitated by the application of a decision tree or other tool(s) which demonstrates a logical reasoned approach.
The determination of relevant CCP's and other control measures shall be justified and documented.</t>
  </si>
  <si>
    <t>– How were the CCPs and other control measures determined?
– Which CCPs and other control measures were defined?
– How many CCPs and other control measures exist?
– Are the determination of CCP's and other control measures justified and documented?</t>
  </si>
  <si>
    <t>2.2.3.7</t>
  </si>
  <si>
    <t>Establish limits for each CCP and other control measures</t>
  </si>
  <si>
    <t>2.2.3.7.1</t>
  </si>
  <si>
    <t>For each CCP, the appropriate critical limits shall be defined and validated to clearly identify when a process is out of control. Validation of limits defined for each CCP shall be documented.</t>
  </si>
  <si>
    <t>– Is a critical limit defined for each CCP?
– What critical limits are defined?
– How were the limits determined?
– Have the limits been validated?
Note: In case no CCP has been determined, this requirement can be scored as N / A.</t>
  </si>
  <si>
    <t>– List CCP type(s), if existing.</t>
  </si>
  <si>
    <t>2.2.3.7.2</t>
  </si>
  <si>
    <t>For other control measures defined, appropriate limits shall be determined.</t>
  </si>
  <si>
    <t>– Is a clear limit defined for the other control measures defined?
– How were the limits determined?</t>
  </si>
  <si>
    <t>2.2.3.8</t>
  </si>
  <si>
    <t>Establish a monitoring system for each CCP and other control measures</t>
  </si>
  <si>
    <t>2.2.3.8.1
KO No. 2</t>
  </si>
  <si>
    <t>Specific monitoring procedures in terms of method, frequency of measurement or observation, and recording of results, shall be established for each CCP to detect any loss of control at that CCP. Each defined CCP shall remain under control.
Monitoring and control of each CCP shall be demonstrated by records.
The operative personnel in charge of the monitoring of CCP's shall have received specific training / instruction.
Records of CCP monitoring shall be verified by a responsible person within the company and maintained for a relevant period.</t>
  </si>
  <si>
    <t>– How are CCPs monitored?
– Are the CCPs under control?
– How is the monitoring of each CCP documented?
– Are methods, frequency of measurement or observation, and result of monitoring documented?
– Who is responsible for monitoring of the CCPs?
– Has the person responsible for monitoring been trained in relation to these activities?
– Is the person responsible for monitoring aware about what should be done in case the limits are not under control?
– Who is responsible for the verification of CCPs monitoring records?
– How long will records be stored?
– Where are the records stored?
Note: In case no CCP has been determined, this requirement can be scored as N / A.</t>
  </si>
  <si>
    <t>– Description of the monitoring procedure for each CCP which includes at a minimum: process step, control method, critical limit, control frequency. 
– Description of the sample(s) checked during the IFS Assessment.
– In case of N / A evaluation, provide explanations.</t>
  </si>
  <si>
    <t>2.2.3.8.2</t>
  </si>
  <si>
    <t>Control measure other than CCP shall be monitored, recorded and controlled by measurable or observable criteria. Records of monitoring shall be maintained for a relevant period.
The operative personnel in charge of the monitoring of these control measures shall have received specific training / instruction.</t>
  </si>
  <si>
    <t>– How are other control measures monitored?
– Are the other control measures under control?
– How is the monitoring of other control measures documented?
– Are method, frequency of measurement or observation, and result of monitoring documented?
– Who is responsible for monitoring of the other control measures?
– Has the person responsible for monitoring been trained in relation to these activities?
– Is the person responsible for monitoring aware about what should be done in case the limits are not under control?
– How long will records be stored?
– Where are the records stored?</t>
  </si>
  <si>
    <t>2.2.3.9</t>
  </si>
  <si>
    <t>Establish corrective actions</t>
  </si>
  <si>
    <t>2.2.3.9.1</t>
  </si>
  <si>
    <t>In the event that the monitoring indicates that a particular CCP or a control measure other than CCP related to product safety is not under control, adequate corrective actions shall be taken and documented. Such corrective actions shall also take into account any action taken relating to non-conforming products and identify the root cause for the loss of control.</t>
  </si>
  <si>
    <t>– What corrective actions exist?
– When was a corrective action carried out?
– Where are corrective actions documented?
– Who documents the taken corrective actions?</t>
  </si>
  <si>
    <t>2.2.3.10</t>
  </si>
  <si>
    <t>Establish verification procedures</t>
  </si>
  <si>
    <t>2.2.3.10.1</t>
  </si>
  <si>
    <t>Procedures of verification shall be established to confirm that the hazard analysis and risk assessment system is working correctly.
Verification of the hazard analysis and risk assessment system shall be performed at least once per year. Examples of verification activities include:
– results of internal audits and site factory inspections
– analyses
– sampling
– complaints by authorities and customers
– deviations
The results of this verification shall be incorporated into the hazard analysis and risk assessment system and shall be communicated to and reviewed by the senior management.</t>
  </si>
  <si>
    <t>– How often is the system verified?
– What was the date and result of the last verification?
– What kind of activities were considered in the last verification?
– Does the system reflect the results of the verification?
– On what date was the system last changed?</t>
  </si>
  <si>
    <t>– Date of last hazard analysis and risk assessment system verification.</t>
  </si>
  <si>
    <t>2.2.3.11</t>
  </si>
  <si>
    <t>Establish documentation and record keeping</t>
  </si>
  <si>
    <t>2.2.3.11.1</t>
  </si>
  <si>
    <t>Documentation related to the hazard analysis and risk assessment system shall be in place.
Examples of documentation include:
– hazard analysis and risk assessment
– determination of CCPs and other control measures
– determination of critical limits
– processes, procedures
– results of hazard analysis and risk assessment system verification.
Records examples:
– outcome of CCPs and other control measures monitoring activities
– training records of the operative personnel in charge of the monitoring of CCPs and other control measures
– observed deviations and implemented corrective actions.</t>
  </si>
  <si>
    <t>– What hazard analysis and risk assessment system related documents exist?
– Do these documents include processes, procedures and results?</t>
  </si>
  <si>
    <t>Resource management</t>
  </si>
  <si>
    <t>3.1</t>
  </si>
  <si>
    <t xml:space="preserve">Human resources </t>
  </si>
  <si>
    <t>3.1.1</t>
  </si>
  <si>
    <t>All personnel performing work that affects product safety, quality and legality shall have the required competence, appropriate to their role, as a result of education, work experience and / or training.</t>
  </si>
  <si>
    <t>– How are the competencies determined?
– How is it assured that new employees have the right capabilities for the job?</t>
  </si>
  <si>
    <t>3.1.2</t>
  </si>
  <si>
    <t>The responsibilities, competencies, including deputation of responsibility, for each job position that has an impact on product requirements shall be clearly defined, documented and in place.
Assignment of key roles shall be defined.
Employees shall be able to demonstrate that they understand their responsibilities.</t>
  </si>
  <si>
    <t>– Where are the described competencies, responsibilities and deputation of responsibility for each job position?
– Do deputation regulations exist for all important functions?
– How is the deputation of responsibilities organised?
– How does the company ensure that all tasks related to product safety and quality are assigned to specific employees and that they are properly fulfilled by these employees?
– How do employees know their responsibilities?</t>
  </si>
  <si>
    <t>3.2</t>
  </si>
  <si>
    <t>Personal hygiene</t>
  </si>
  <si>
    <t>3.2.1</t>
  </si>
  <si>
    <t>Based on hazard analysis and assessment of associated risks, the requirements for personal hygiene shall consider, at a minimum, the following topics:
– coverage of hair and beards
– protective clothing (including their condition of use in productive areas and staff facilities)
– hand washing, disinfection and hygiene
– eating, drinking and smoking
– actions to be taken in case of cuts or skin abrasions
– fingernails, personal belongings (including medicines), and prohibition to use jewellery
– notification of infectious diseases and conditions impacting product safety via a medical screening procedure, subject to legal restrictions in the country of operation.
The requirements relating to personal hygiene shall be documented and in place.</t>
  </si>
  <si>
    <t>– Do the rules regarding personal hygiene include all topics listed and are they based on a hazard analysis?
– What kinds of hair restraints are needed and in which areas?
– What kind of protective clothing is used? If disposable garments are used, when and where are they used? How are they disposed of?
– How is protective clothing handled during breaks / intervals (e.g. in catering areas, changing rooms, etc.)?
– Is smoking allowed? If so, where is it allowed?
– Which are the infectious diseases and conditions that shall be notified?
– How is it ensured that personnel, contractors and / or visitors know and are aware of the notification?
– What is defined in the medical screening procedure?
– How should lesions be treated / covered?
Additional explanation
– Examples of protective clothing: suits, overalls, smocks, jackets, aprons, sleeves, among others. It also includes disposable garments (e.g. shoe covers, coveralls) and personal protective elements (e.g. hard hats, earplugs, face masks with filters, reusable gloves).
– Fingernails include the usage of varnishes, acrylic nails, etc.
– Jewellery includes watches, earrings, necklaces, piercings, wedding bands, etc.
– Personal belongings include medicines, keys, mobile phone, etc.
– Some examples of the result from the hazard analysis and assessment of associated risks are:
(1) The usage of glove is required. If so, control activities shall be in place to prevent product contamination due to its misuse (e.g. glove colour shall contrast with product colour, check gloves condition)
(2) The usage of headgear is required. Considerations: If so, control activities shall be in place to prevent product contamination due to its misuse (e.g. check if the headgear covers the hair completely)
(3) The usage of wedding bands is allowed as an exception (after evaluation and justification). If so, relevant control activities shall be in place to avoid product contamination due to the exception.</t>
  </si>
  <si>
    <t>– Date and version of the document(s) related to personal hygiene.</t>
  </si>
  <si>
    <t>3.2.2
KO No. 3</t>
  </si>
  <si>
    <t>The requirements for personal hygiene shall be in place and applied by all relevant personnel, contractors and visitors.</t>
  </si>
  <si>
    <t>– How are the hygiene requirements communicated to personnel, contractors and visitor?
– How is it assured that personnel, contractors and visitors know, understand and follow the relevant hygiene rules?</t>
  </si>
  <si>
    <t>– Description of the requirements for personal hygiene that are in place and applied.</t>
  </si>
  <si>
    <t>3.2.3</t>
  </si>
  <si>
    <t>Compliance with personal hygiene requirements shall be checked regularly.</t>
  </si>
  <si>
    <t>– How are employees monitored during work?
– Is employee compliance to hygiene rules checked on a regular basis?</t>
  </si>
  <si>
    <t>3.2.4</t>
  </si>
  <si>
    <t>Cuts and skin abrasions shall be covered by a colored plaster / bandage which contrasts with the product color. Where appropriate:
– plasters / bandages shall contain a metal strip
– single use gloves shall be worn.</t>
  </si>
  <si>
    <t>– What color is the plaster and where is it used?
– When metal detectors are used, Does the bandage contain a metal strip? Is the metal detector able to detect the bandage?
– What is an employee required to observe in case of a hand injury?</t>
  </si>
  <si>
    <t>3.2.5</t>
  </si>
  <si>
    <t>Suitable protective clothing shall be available and in sufficient quantity for each employee.</t>
  </si>
  <si>
    <t>– Is protective clothing given to the personnel? If so, how many?
– What are the rules regarding protective clothing?
– How often is an employee supposed to change his / her protective clothing?</t>
  </si>
  <si>
    <t>– Description of the protective clothing.</t>
  </si>
  <si>
    <t>3.2.6</t>
  </si>
  <si>
    <t>When required, all protective clothing shall be thoroughly and regularly laundered. The company shall determine if clothing shall be washed by a contract laundry, on-site laundry or by the employee, and the decision shall be justified by risk assessment.
Defined requirements shall ensure, at a minimum:
– sufficient segregation between dirty and clean clothing at all times
– avoidance of contamination until use
The effectiveness of the laundering conditions defined shall be appropriately monitored.</t>
  </si>
  <si>
    <t>– What kind of protective clothing and is it laundered? At what frequency?
– How is protective clothing laundered?
– Is the decision on who washes the protective clothing determined by a risk assessment?
– In case of employees laundering their protective clothing at home, are there any instructions for this activity (e.g. laundry conditions, how to transport protective clothing to the site)
– How is dirty and clean protective clothing segregated?
– How is the contamination of clean protective clothing avoided?
– How is the effectiveness of the laundering monitored?</t>
  </si>
  <si>
    <t>3.2.7</t>
  </si>
  <si>
    <t>In case the personnel, contractors and / or visitors have infectious diseases and / or conditions that may have an impact on product safety, actions shall be taken to minimise contamination risks.</t>
  </si>
  <si>
    <t>– How shall personnel and visitors behave in case of the presence or suspicion of an infectious disease?
– What kind of actions are taken when these issues are notified by the personnel, contractors and / or visitor?
– Have restrictions for external personnel been implemented?
– How is it ensured that personnel and visitors know the guidelines?</t>
  </si>
  <si>
    <t>3.3</t>
  </si>
  <si>
    <t>Training and instruction</t>
  </si>
  <si>
    <t>3.3.1</t>
  </si>
  <si>
    <t>The company shall implement documented training and / or instruction programs with respect to the product and process requirements and the training needs of the employees based on their job and shall include:
– training objectives
– training contents
– training frequency
– employee's task
– languages
– qualified trainer / tutor
There shall be a procedure or program in place to prove the effectiveness of the training and / or instruction programs, in relation to the accomplishment of the training objectives.</t>
  </si>
  <si>
    <t>– Who is responsible for training?
– Which training were conducted last year?
– Is there any evidence for training carried out in-house and externally?
– Are evidence of the trainer qualification kept?
– How are foreign / temporary employees trained / instructed?
– Who participates in the training sessions?
– How does it identify the training needs?
– How often are training sessions held?
– How is the effectiveness of the training and / or instruction programs checked?
– When training and / or instruction programs are not effective, what kind of corrective actions are taken?</t>
  </si>
  <si>
    <t xml:space="preserve">– Date and version of the training and/or the instruction program.
</t>
  </si>
  <si>
    <t>3.3.2</t>
  </si>
  <si>
    <t>The documented training and / or instruction shall apply to all personnel, including seasonal and temporary workers and employees from external companies, employed in the respective work area. Upon employment, and before commencing work, they shall be trained / instructed in accordance with the documented training / instruction programs.</t>
  </si>
  <si>
    <t>– Are prospective employees (including seasonal and temporary workers) trained / instructed upon employment?
– Which employees are trained / instructed upon employment? What is the content of these instructions?
– Is an introductional training plan implemented for all relevant employees?</t>
  </si>
  <si>
    <t>– Number of training and monitoring records checked during the IFS Assessment.</t>
  </si>
  <si>
    <t>3.3.3</t>
  </si>
  <si>
    <t>Records shall be available of all training / instruction events, stating:
– list of participants (this shall include their signature)
– date
– duration
– contents of training
– name of trainer / tutor.</t>
  </si>
  <si>
    <t>– When did the last training take place?
– Are all training evidences comprehensive?
– Do all records contain all necessary information?</t>
  </si>
  <si>
    <t>3.3.4</t>
  </si>
  <si>
    <t>The contents of training and / or instruction shall be regularly reviewed and updated when necessary. Special considerations shall be given as a minimum to these specific topics:
– product safety culture
– product safety, quality and legal requirements
– product fraud,
– product defence,
– product / process modifications,
– complaints and non-conformities related to product compliance and its impact on customers (and consumers, if applicable)
– feedback from the previous documented training / instruction program.</t>
  </si>
  <si>
    <t>– Who is responsible for the review and update?
– How are the training contents reviewed and updated?
– When was the latest training content review and update done?
– Are the listed topics included in the contents of training and / or instruction?</t>
  </si>
  <si>
    <t>3.4</t>
  </si>
  <si>
    <t>Staff facilities</t>
  </si>
  <si>
    <t>3.4.1</t>
  </si>
  <si>
    <t>The company shall provide suitable staff facilities, which shall be proportional in size, equipped for the number of personnel and designed and operated so as to minimise product safety risks. Such facilities shall be kept in a clean and good condition.</t>
  </si>
  <si>
    <t>– How many employees are there?
– Do they have access to a cafeteria?
– Are there locker-rooms?
– Where are the restrooms?
– Are there bathing facilities?
– Are there locker-rooms for employees and visitors with separation for outdoor and protective clothing?
– Do locker-rooms give direct access to processing areas?
Additional explanation
Examples of staff facilities are: changing room, smoking area, dining room, etc.</t>
  </si>
  <si>
    <t>– Comment on the suitability of staff facilities in line with the type of production.</t>
  </si>
  <si>
    <t>3.4.2</t>
  </si>
  <si>
    <t>The risk of product contamination by food, drink and / or foreign material from staff facilities shall be evaluated and minimised.
Consideration shall be given to food and drink from vending machines, canteen and / or brought to work by personnel.</t>
  </si>
  <si>
    <t>– May employees bring food and other material from home?
– May employees take medicine to their work place?
– Does a hazard analysis exist regarding foreign material from staff facilities?</t>
  </si>
  <si>
    <t>3.4.3</t>
  </si>
  <si>
    <t>Changing rooms shall be located to allow direct access to the areas where products are handled. If this is not possible, control activities justified by risk assessment shall be in place to minimise product contamination risks.
Where necessary, outdoor clothing and protective clothing shall be stored separately.</t>
  </si>
  <si>
    <t>– Do locker-rooms give direct access to processing areas?
– Does a risk assessment exist for changing rooms with no direct access to processing areas? 
– Are there locker-rooms for employees and visitors with separation for outdoor and protective clothing?</t>
  </si>
  <si>
    <t>3.4.4</t>
  </si>
  <si>
    <t>Toilets shall neither have direct access nor pose a contamination risk to an area where products are handled. The toilets shall be equipped with hand washing facilities. Sanitary facilities shall have adequate natural or mechanical ventilation. Mechanical airflow from a contaminated area to a clean area shall be avoided.</t>
  </si>
  <si>
    <t>– Do toilets not have direct access nor pose a contamination risk to an area where products are handled?</t>
  </si>
  <si>
    <t>3.4.5</t>
  </si>
  <si>
    <t>Hand hygiene facilities shall be provided and shall address, at a minimum:
– sufficient number of wash basins,
– suitably located at access points to and / or within production areas,
– sole use for cleaning hands only.
Where similar equipment is needed in further areas (e.g. storage area), these shall be based on hazard analysis and assessment of associated risks.</t>
  </si>
  <si>
    <t>– Are there enough hand hygiene facilities available at the entrance to processing areas and in staff areas?</t>
  </si>
  <si>
    <t>– Description of hand hygiene facilities.</t>
  </si>
  <si>
    <t>3.4.6</t>
  </si>
  <si>
    <t>Hand hygiene facilities shall provide:
– running potable water at an appropriate temperature,
– appropriate cleaning and disinfection equipment,
– appropriate means for hand drying.</t>
  </si>
  <si>
    <t>– Are all hand hygiene facilities provided with appropriate cleaning and disinfection equipment and appropriate means for hand drying?
– Are all hand washing facilities provided with running potable water at an appropriate temperature?</t>
  </si>
  <si>
    <t>3.4.7</t>
  </si>
  <si>
    <t>Where the processes require a higher standard of hygiene, the hand washing equipment shall provide in addition:
– hand contact-free fittings,
– hand disinfection,
– waste container with hand contact-free opening.</t>
  </si>
  <si>
    <t>– Are all areas where extended hygiene requirements are necessary due to risk assessment, equipped with hand contact-free fittings, hand disinfection and waste container with hand contact-free opening?</t>
  </si>
  <si>
    <t>3.4.8</t>
  </si>
  <si>
    <t>Based on hazard analysis and assessment of associated risks, a program shall be in place to control effectiveness of hand hygiene.</t>
  </si>
  <si>
    <t>– Does the company have a program to control the effectiveness of hand hygiene?
– Is this program based on hazard analysis and risk assessment in relation to products and processes?</t>
  </si>
  <si>
    <t>3.4.9</t>
  </si>
  <si>
    <t>Where it is justified by risk assessment, cleaning and disinfection facilities shall be available and used for boots, shoes and further protective clothing.</t>
  </si>
  <si>
    <t>– Are there cleaning facilities for boots and protective aprons?</t>
  </si>
  <si>
    <t>Operational processes</t>
  </si>
  <si>
    <t>4.1</t>
  </si>
  <si>
    <t>Contract agreement</t>
  </si>
  <si>
    <t>4.1.1</t>
  </si>
  <si>
    <t>The requirements defined between the company and its customers shall be established, agreed upon and reviewed concerning their acceptability before the supply agreement is concluded.
All requirements related to product safety and quality within defined agreement with customers, and any revision of these clauses, shall be communicated to and implemented by each relevant department.</t>
  </si>
  <si>
    <t>– Who conducts the requirements review?
– What assurances are given that customer requirements and specifications are in accordance with each other?
– Do written supply agreements with customers exist?
– Do specific customer requirements for purchased products exist?
– How is it ensured that customers are informed about product changes?
– In relation to the defined agreement, how are requirements related to product safety and quality communicated to relevant departments?
Additional explanation
Some examples of topics that could be included in agreements are:
– Handling or controlling of customer property
– Usage of and protection of trademarks and logos
– Post-delivery activities associated with the products and service
– Gang printing and usage of digital printing
– Batched production and holding of product in stock
– Specific requirements about raw materials, product formula / configuration, technological requirements, wrapping and / or labelling, product validation, outsourced processes, etc.
– Definition of critical parameters to be controlled (e.g. in case of printing activities, text related to legal compliance in food safety).
In regard to the customer property, the controls should comprise, as the minimum, its identification, verification and protection. Also, in case of loss, damage, or any issue over this property, the company shall inform the customer and take corrective actions.</t>
  </si>
  <si>
    <t>4.1.2</t>
  </si>
  <si>
    <t>In accordance with customer requirements, the senior management shall inform their affected customers as soon as possible of any issue related to product safety or legality, including non-conformity / ies identified by competent authorities.</t>
  </si>
  <si>
    <t>– How is it ensured that customers are informed about any issue related to product safety or legality?</t>
  </si>
  <si>
    <t>4.2</t>
  </si>
  <si>
    <t>Specifications and formulas / configurations</t>
  </si>
  <si>
    <t>4.2.1</t>
  </si>
  <si>
    <t>Specifications</t>
  </si>
  <si>
    <t>4.2.1.1</t>
  </si>
  <si>
    <t>A procedure to control the creation, approval and amendment of specifications and formulas / configurations shall be in place and shall include, where required, the acceptance of the customer(s).
Where required by customers, specifications, formulas/configurations shall be formally agreed.
This procedure shall include:
– the review and update of specifications in case of changes related to raw materials, formulas / configurations process, wrapping material, legal and/or customer requirements, when applicable.
– how to communicate the information and its changes inside the company and, when applicable, to the customer.
– the management of customers' specifications and the protection of its information, when existing.</t>
  </si>
  <si>
    <t>– What minimum content has been determined for specifications?
– Who writes, amends, checks and approves specifications and formulas / configurations?
– Do customers require a formal agreement on product specifications? If so, what products are concerned?
– How are finished product specification updated?
– How are customer specifications checked for correct entry into the company’s systems, and protected to prevent loss of information?
– How is the information and its changes communicated inside the company and, when applicable, to the customer?
– If existing, how are customer specifications and the protection of this information managed?</t>
  </si>
  <si>
    <t>4.2.1.2
KO No. 4</t>
  </si>
  <si>
    <t>Specifications shall be available and in place for all raw materials. Specifications shall be up to date, unambiguous and be in compliance with legal requirements and, if existing, with customer requirements.</t>
  </si>
  <si>
    <t>– Are specifications available for all raw materials?
– What assurance is given that specifications are followed?
– What assurance is given that specifications are in conformance with legal requirements and, if existing, with customer requirements?
– How is it identifiable that specifications are up to date?</t>
  </si>
  <si>
    <t>– Description of raw material specifications which have been checked during the IFS Assessment.
– Description of how the company ensures that the specifications are up to date.
– Indicate if any raw material used comes from a recycled source.</t>
  </si>
  <si>
    <t>4.2.1.3</t>
  </si>
  <si>
    <t>Specifications shall be available and in place for all finished products. They shall be up to date, unambiguous and be in compliance with legal and customer requirements.</t>
  </si>
  <si>
    <t>– Are specifications available for all finished products?
– What assurance is given that specifications are followed?
– What assurance is given that specifications are in conformance with legal requirements and, if existing, with customer requirements?
– How is it identifiable that specifications are up to date?</t>
  </si>
  <si>
    <t>– Description of finished product specifications which were checked during the Assessment.
– Indicate if the finished product specifications have been agreed upon with the customers</t>
  </si>
  <si>
    <t>4.2.1.4</t>
  </si>
  <si>
    <t>Specifications and / or their components shall be available on-site for all relevant personnel.</t>
  </si>
  <si>
    <t>– How are the specifications or their components shared with the relevant personnel?
– Is the content of specifications available on-site for the relevant personnel?
– Who has access to specifications?</t>
  </si>
  <si>
    <t>4.2.1.5</t>
  </si>
  <si>
    <t>A procedure shall be in place to verify and ensure, when applicable:
– the fulfilment of specific customer requirements related to the exclusion of certain methods of treatment or production (e.g. GMOs), or the absence of specific components or ingredients (e.g. free-from Bisphenol A, phthalates, allergens, etc.).
– the clearness, accuracy and truthfulness of claims according to the intended use of products, by means of scientific evidence and the relevant tests / analysis.</t>
  </si>
  <si>
    <t>– Does the customer have specific requirements related to the exclusion of certain methods of treatment or production, or the absence of specific components or ingredients?
– Have these specific requirements been included in specifications?
– Has the company implemented procedures to verify and ensure these specific customer requirements?
– How are claims verified and ensured by the company?
– What kind of tests / analysis and scientific evidence are available to support claims?
Note: In case there are no specific customer requirements, nor claims, the requirement can be scored as N / A.
Additional explanation
Some examples of claims are: recycled material; plant-based material; functional additives; specific functions like shelf life extension, improvement of product conditions, track and / or trace of parameters in products, among others.</t>
  </si>
  <si>
    <t>If applicable:
– Date and version of the procedure. 
– Description of claims
– Description of methods of treatment or production that are excluded.
– Are recycled material, plant based material, or functional additives used? If yes, describe.</t>
  </si>
  <si>
    <t>4.2.2</t>
  </si>
  <si>
    <t>Formula / configuration</t>
  </si>
  <si>
    <t>4.2.2.1
KO No. 5</t>
  </si>
  <si>
    <t>Where there are customer agreements related to:
– product formulation / configuration
– process and technological requirements
– labelling
– wrapping
they shall be complied with.</t>
  </si>
  <si>
    <t>– What assurance is given that specified formula / configuration is followed?
– How is compliance with technological requirements checked?
Note: If no specific technological requirements and / or formulas are agreed between the company and the customer, the formula of the supplier is the basis. In this case the requirement can be scored as N / A.
Additional explanation
– "Technological requirements" are applicable to processes; therefore, comprises all the activities and parameters connected to the manufacturing process and the application of this specific technology (e.g. offset, flexography, dry transfer and other technologies used in printing process).
– Examples of customer agreement about wrapping and labelling are when the customer uses automatic lines which requires a specific wrapping and labelling configuration; or wrapping with an additional condition (e.g. gas injection to remove oxygen), among others.</t>
  </si>
  <si>
    <t>If applicable: 
– Description of customer agreements which were checked during the IFS Assessment, specifying the topics of the customer agreement which were checked in detail.</t>
  </si>
  <si>
    <t>4.3</t>
  </si>
  <si>
    <t>Product development, product modification, and / or modification of production / conversion processes</t>
  </si>
  <si>
    <t>4.3.1</t>
  </si>
  <si>
    <t>For each new development of products, a hazard analysis and assessment of associated risks shall be conducted.
In the case of modification of products, of production / conversion processes and / or formulas / configuration, the company shall review the hazard analysis and risk assessment to ensure the fulfilment of product requirements. When applicable, necessary changes shall be made.</t>
  </si>
  <si>
    <t>– Are hazard analysis and assessment of associated risks available for new developments?
– Are the hazard analysis and risk assessment (related to chapter 2) reviewed in case of modifications?
Additional explanation
Some examples where the company should review the hazard analysis and risk assessment are:
– A company that produces generic labels with the artwork provided by the customers, but the customer will modify one of the generic labels due to the inclusion of critical information (e.g. specific legal text). Topics like artwork modification, control of printing (e.g. misprinting of the legal text) among others, should be reviewed.
– A company which produces corrugated cardboard will modify the additives of adhesives for enhancing the drying properties of corrugated boards. Topics like the drying rate and production speed in the conversion process, control of adhesive formula, among others, should be reviewed.</t>
  </si>
  <si>
    <t>4.3.2</t>
  </si>
  <si>
    <t>The product development, product modification and modification of production / conversion process shall result in specifications about formulation / configuration, wrapping requirements, production / conversion processes (including printing) and process parameters related to the fulfilment of product requirements.
Factory trials and product test / analysis shall be established to ensure product requirements are complied with.
The progress and results of the product development / modification and modification of production / conversion process shall be recorded.</t>
  </si>
  <si>
    <t>– Are specifications developed about formulation / configuration, wrapping requirements, production / conversion processes (including printing) and process parameters related to the fulfilment of product requirements?
– What factory trials and product test / analysis are made while a product is developed and / or a process is modified?
– Is the developed product submitted to trial runs and product testings?
– Are records of progress and results of the product development / modification and modification of production / convertion process available?</t>
  </si>
  <si>
    <t>– Description of the sample(s) checked during the IFS Assessment.</t>
  </si>
  <si>
    <t>4.3.3</t>
  </si>
  <si>
    <t>When the company has printing processes, a system to manage the development, modification and usage of artwork shall be implemented and maintained. This system shall comprise the following elements, at a minimum:
– responsibilities and activities related to the management of artwork and customer-approved reference material between the company and customer.
– approval of final artwork, of product concepts, of printing specifications and the identification of critical information, by the customer, when applicable.
– Usage and storage conditions of approved artwork master, customer-approved reference material and printing materials, in order to avoid their degradation, misuse and loss.
– management of renewal, changes and obsolescence of artwork masters, customer-approved reference material and printing materials, including their disposal.</t>
  </si>
  <si>
    <t>– Does the company have printing activities?
– Does the company maintain a system to manage the development and / or modification of artwork?
– Who is responsible for the management of artwork and customer-approved reference material, if applicable?
– Who is responsible for the final artwork, product concepts and for the identification of critical information by the customer? How is this approval carried out?
– How is the critical information of the customer identified?
– What kind of control activities are in place to ensure the approved artwork, printing equipment, and printing specifications corresponds to the product to be printed?
– How are managed the renewal, changes and obsolescence of artwork masters, customer-approved reference material and printing materials?
Additional explanation
Some examples of critical information are: food ingredient list(s), allergens, claims, identification code, among others.</t>
  </si>
  <si>
    <t>4.3.4</t>
  </si>
  <si>
    <t>Conversion time tests or validation through physical, sensory, chemical, functional and microbiological evaluation shall be carried out and consideration shall be given to product formulation / configuration, wrapping material, manufacturing, and declared conditions.
In accordance with this evaluation, the conversion time shall be established.</t>
  </si>
  <si>
    <t>– Are conversion time tests executed?
– What kind of evaluations and validations are carried out?
– How is the conversion time determined?
– How are converting recommendations and / or product use information established?
– How are converting requirements taken into consideration during product development?</t>
  </si>
  <si>
    <t>4.3.5</t>
  </si>
  <si>
    <t>A procedure shall be in place to ensure that the finished product complies with current legislation of the production and destination countries, and customer requirements.</t>
  </si>
  <si>
    <t>– What kind of procedure has been implemented to ensure product legislation compliance?
– Export goes to which countries?
– Which countries have special requirements?</t>
  </si>
  <si>
    <t>– Date and version of the procedure.
– Description of the sample(s) checked during the IFS Assessment.</t>
  </si>
  <si>
    <t>4.3.6</t>
  </si>
  <si>
    <t>Recommendations for handling (e.g. storage conditions) and / or use of products (e.g. conversion time, intended use, etc.) shall be established, where appropriate.</t>
  </si>
  <si>
    <t>– Has the company established any recommendations for handling the products? If so, how were they implemented?
– Has the company established any recommendations regarding the usage of products? If so, how were they implemented?</t>
  </si>
  <si>
    <t>4.3.7</t>
  </si>
  <si>
    <t>In the event of changes to process characteristics or product formulation / configuration, including rework and / or wrapping materials, the company shall ensure that the product requirements are complied with. Labelling shall be reviewed and adapted when necessary.</t>
  </si>
  <si>
    <t>– How are the changes controlled?
– Who is responsible to authorise the changes?
– How are the process characteristics reviewed to assure that product requirements are fulfilled?
– What kind of actions are taken to prevent adverse impacts?
– Who is responsible for label review?</t>
  </si>
  <si>
    <t>4.4</t>
  </si>
  <si>
    <t>Purchasing</t>
  </si>
  <si>
    <t>4.4.1</t>
  </si>
  <si>
    <t>The company shall control purchasing processes to ensure that all externally sourced raw materials, semi-finished products, wrapping materials and services, which have an impact on product safety and quality, conform to defined requirements.</t>
  </si>
  <si>
    <t>– How is it ensured that purchased products and services conform to specifications?</t>
  </si>
  <si>
    <t>– Mention the process documentation checked during the IFS Assessment.</t>
  </si>
  <si>
    <t>4.4.2</t>
  </si>
  <si>
    <t>A procedure for the approval and monitoring of suppliers shall be in place. The approval and monitoring procedure shall contain clear assessment criteria, such as:
– audits performed by an experienced and competent person
– certificates of analyses
– supplier reliability
– complaints
– required performance standards.</t>
  </si>
  <si>
    <t>– Does an approval procedure exist for new suppliers?
– How does the company inform the suppliers about the approval requirements?
– How does the company handle the non-approved suppliers and ensure that no goods / services are procured from them?
– How are supplies monitored?
– Are suppliers graded?
– How is the qualification of suppliers ensured?
– Which criteria are included in the supplier assessment?
– How often are assessments made?
– Which supplier has analysis certificates?
– How is supplier reliability assessed and measured?
– Does the supplier reliability include complaints and non-conformities?
– What kind of performance standards are requested?</t>
  </si>
  <si>
    <t>– Date and version of the procedure for purchasing (including exceptional situations).</t>
  </si>
  <si>
    <t>4.4.3</t>
  </si>
  <si>
    <t>The results from the supplier assessments shall be reviewed regularly and this review shall be justified by risk assessment. There shall be records of the reviews and the consequential actions of the assessment shall be documented.</t>
  </si>
  <si>
    <t>– Who reviews the results of supplier assessments?
– How often are the results of supplier assessments reviewed?
– What actions are taken after a review of the results for supplier assessments?</t>
  </si>
  <si>
    <t>– Date of last supplier’s assessment.
– Description of the sample(s) of the purchased service checked
during the IFS Assessment.</t>
  </si>
  <si>
    <t>4.4.4</t>
  </si>
  <si>
    <t>The purchased raw materials, semi-finished products and wrapping materials shall be checked in accordance with the existing specifications and justified by risk assessment for their authenticity. The schedule of these checks shall take at a minimum, defined product safety and quality risks.
The frequency and scope of sampling shall be based on:
– the impact of the raw materials, semi-finished product and wrapping materials on the finished product
– the supplier's status</t>
  </si>
  <si>
    <t>– How does the company check the conformity of the products purchased?
– How is the authenticity of products checked?
– Does a sampling plan exist?
– How is the frequency and scope of the sampling plan determined?
– How is the supplier status identified?
– What kind of impact does the supplier status have on the determination of frequency and scope of sampling plan?</t>
  </si>
  <si>
    <t>4.4.5</t>
  </si>
  <si>
    <t>The purchased services shall be checked in accordance with the existing specifications.
The schedule of these checks shall take into account, at a minimum:
– the defined service requirements,
– the supplier status according to its assessment
– the impact of the service on the finished product.</t>
  </si>
  <si>
    <t>– How is the impact of the service on the finished product determined?
– How does the company check the conformity of the services purchased?
– At what frequency are the purchased services checked?
– How is the supplier status identified?
– What kind of impact does the supplier status have on the schedule of checks?</t>
  </si>
  <si>
    <t>4.4.6</t>
  </si>
  <si>
    <t>Where a company outsources a part of product processing / conversion (including wrapping and / or labelling), the company shall have it documented in the product safety and quality management system and ensure control over such processes to guarantee that product safety and quality are not compromised. Control of such outsourced processes shall be identified and documented. There shall be evidence that, when required, the customer has been informed and has agreed to such outsourced process.</t>
  </si>
  <si>
    <t>– Does the company have an outsourced process(es)?
– Is the outsourced process(es) included in the product safety and quality management system?
– What are the hazards / risk identified in the hazard analysis and risk assessment for the outsourced process(es)?
– What are the specific controls defined to control each hazard and relevant risks identified for the outsourced process(es)? How are the controls carried out and documented?
– At what frequency are the controls for the outsourced process(es) carried out? Who is responsible for controls?
– If required, does the company have evidence that the customer was informed and did agree on the outsourced process(es)?</t>
  </si>
  <si>
    <t>4.4.7</t>
  </si>
  <si>
    <t>A written agreement shall be in place, covering the outsourced processes and describing any arrangements made in connection with it, including in-process controls, sampling and analyses.</t>
  </si>
  <si>
    <t>– Is a written agreement in place for the outsourced process(es)?
In relation to the written agreement:
– Are the requirements for product safety, quality, legality and authenticity included?
– Is the liability defined?
– Are the mechanisms and time frame for informing of any issue related to the product compliance defined?
– Are in-process controls, sampling and analysis, traceability and documents for the delivery included?</t>
  </si>
  <si>
    <t>4.4.8</t>
  </si>
  <si>
    <t>The company shall approve the supplier of the outsourced processes through:
– certification to IFS PACsecure or other GFSI recognised production of food packaging certification standard, or
– documented supplier audit, performed by an experienced and competent person, and shall cover at least the require- ments related to product safety, quality, legality and authenticity.</t>
  </si>
  <si>
    <t>– Is the supplier of outsourced processes certified to IFS PACsecure or another equivalent GFSI standard certification?
– Does the company request the renewal of the supplier certificate on a regular basis?
– What kind of control activities has the company implemented to be aware of the certificate validity?
– What actions has the company defined in case the supplier loses its certification?
If the supplier of outsourced processes has no IFS PACsecure Certification, nor another equivalent GFSI standard certification:
– Has the company conducted audits to the supplier?
– Does the audit include, at a minimum, requirements for product safety, quality, legality and authenticity, process controls, and good manufacturing practices?
– How are the audits documented?
– Is there an action plan from the supplier audits? How are the follow-up of corrective actions carried out?
– What are the requirements of competencies and audit experience defined for auditors who perform supplier audits? Is there evidence that defined requirements are fulfilled by the auditors performing supplier audits?</t>
  </si>
  <si>
    <t>4.5</t>
  </si>
  <si>
    <t>Product wrapping</t>
  </si>
  <si>
    <t>4.5.1</t>
  </si>
  <si>
    <t>Based on hazard analysis, assessment of associated risks and intended use, the company shall define the key parameters for the wrapping materials in detailed specifications complying with the current relevant legislation and other relevant hazards or risks.
The company shall check and verify the suitability of the wrapping material used on products by means of the relevant test / analysis, such as:
– sensory tests
– chemical analysis
– functional test
– storage and distribution tests
– migration test results.</t>
  </si>
  <si>
    <t>– What materials are used for product wrapping?
– Does a risk assessment determine the key parameters for the wrapping materials?
– Which are the key parameters identified?
– How is it ensured that wrapping materials have no negative effects on the product?
– Is there any legal requirement applicable to the wrapping used? If so, are the legal requirements included in the specifications?
– Are specifications available for wrapping materials used?
– How is the suitability of wrapping materials checked and verified?</t>
  </si>
  <si>
    <t>– Description of the kind of wrapping materials used for finished products.</t>
  </si>
  <si>
    <t>4.5.2</t>
  </si>
  <si>
    <t>For all wrapping material which could have an impact on products, certificates of conformity shall exist which attest conformance with legal requirements. In the event that no specific legal requirements are applicable, evidence shall be available to demonstrate that wrapping materials are suitable for use. This applies for wrapping material which could have an influence on raw materials, semi-finished and finished products.</t>
  </si>
  <si>
    <t>– When required by legislation, are certificates of conformity in place?
– Does the company have evidence available to demonstrate the suitability of wrapping materials?</t>
  </si>
  <si>
    <t>4.5.3</t>
  </si>
  <si>
    <t>The company shall ensure that the wrapping and labelling in use corresponds to the product being wrapped and complies with agreed customer product specifications.
When applicable, special consideration shall be given to these specific issues:
– label reprints
– label and / or wrapping rework activities
– suitability of reused containers or wrapping materials
– Information to be added on labels when special transport or storage conditions for products are used.
This shall be regularly checked and documented.</t>
  </si>
  <si>
    <t>– What kind of control activities are taken to avoid mixing and wrong information in label reprints, and rework activities?
– How are the containers reused verified?
– Are there special transport or storage conditions for products that shall be included on labels? If so, Are these included?</t>
  </si>
  <si>
    <t>4.6</t>
  </si>
  <si>
    <t>Factory location</t>
  </si>
  <si>
    <t>4.6.1</t>
  </si>
  <si>
    <t>The company shall investigate the extent to which the factory environment (e.g. ground, air) may have an adverse impact on product safety and product quality. Where it is established that product safety and / or product quality is at risk of being compromised, appropriate control activities shall be implemented. The effectiveness of the implemented control activities shall be periodically reviewed (examples: extremely dusty air, strong smells).</t>
  </si>
  <si>
    <t>– Does a location investigation exist?
– Can a location have a negative influence on product safety and product quality?
– What kind of control activities have been established if potentially damaging materials / substances are nearby?
– Is efficiency of control activities regularly reviewed?
– Who reviews the efficiency of the established control activities?
– How is efficiency of established control activities reviewed?</t>
  </si>
  <si>
    <t>– Description of the location of the site and the conditions of the external areas</t>
  </si>
  <si>
    <t>4.7</t>
  </si>
  <si>
    <t>Factory exterior</t>
  </si>
  <si>
    <t>4.7.1</t>
  </si>
  <si>
    <t>All external areas of the factory shall be clean, tidy, and maintained in good condition. Where natural drainage is not effective, a suitable drainage system shall be installed.</t>
  </si>
  <si>
    <t>– Are factory exteriors tidy?
– Are factory exteriors reviewed through internal audits?
– Are grounds within the factory premises in good condition?
– Is natural drainage sufficient?
– If natural drainage is insufficient, has a suitable drainage system been installed?</t>
  </si>
  <si>
    <t>4.7.2</t>
  </si>
  <si>
    <t>Outdoor storage shall be kept to a minimum. Where goods are stored outside, it shall be justified by risk assessment to ensure that there is no risk of contamination or adverse effects on product safety and quality.</t>
  </si>
  <si>
    <t>– Are goods stored outdoors?
– What is stored outdoors?
– What rules exist for outdoor storage?
– Is outdoor storage justified by risk assessment?</t>
  </si>
  <si>
    <t>4.8</t>
  </si>
  <si>
    <t>Plant layout and process flows</t>
  </si>
  <si>
    <t>4.8.1</t>
  </si>
  <si>
    <t>A site map covering all buildings of the production site shall be available.
Plans shall be in place that clearly describe the process flow of:
– finished products
– raw materials
– wrapping materials
– personnel
– waste
– water.</t>
  </si>
  <si>
    <t>– Is the site map available?
– Does the site map cover all production site buildings?
– Are plans available that describe the listed process flows?
– In regard to the described process flows, Is cross-contamination avoided?</t>
  </si>
  <si>
    <t>4.8.2</t>
  </si>
  <si>
    <t>The process flow from receipt of goods to dispatch, shall be established, reviewed and where necessary, modified to ensure that microbiological, chemical and physical contamination risks of raw materials, wrapping, semi-finished and finished products are avoided. 
The risk of cross-contamination, mix-ups and mixing, shall be minimised through effective control activities.</t>
  </si>
  <si>
    <t>– Has the risk of cross-contamination, mix-ups and mixing been identified within factory premises and process flows?
– How is the risk avoided within factory premises and process flows?
– What kind of actions and control activities has the company implemented to minimise the identified risks?
– How is the effectiveness of control activities checked?</t>
  </si>
  <si>
    <t>– Comment on the suitability of the layout and the process flows to minimise product safety risks.</t>
  </si>
  <si>
    <t>4.8.3</t>
  </si>
  <si>
    <t>In the case of areas sensitive to microbiological, chemical and physical risk(s) which is / are justified by risk assessment, they shall be designed, operated and monitored to ensure product safety is not compromised.</t>
  </si>
  <si>
    <t>– Are there sensitive areas?
– What sensitive areas were defined? What were the risks identified?
– What kind of controls are implemented?
Note: In case of no sensitive areas, this can be scored as “N / A”</t>
  </si>
  <si>
    <t>4.8.4</t>
  </si>
  <si>
    <t>Laboratory facilities and in-process controls shall not affect product safety.</t>
  </si>
  <si>
    <t>– Is there a laboratory on-site?
– Does the lab have direct access to production premises?
– Can lab waste (e.g. lab waste water) contaminate the production premises?</t>
  </si>
  <si>
    <t>4.9</t>
  </si>
  <si>
    <t>Production and storage premises</t>
  </si>
  <si>
    <t>4.9.1</t>
  </si>
  <si>
    <t>Constructional requirements</t>
  </si>
  <si>
    <t>4.9.1.1</t>
  </si>
  <si>
    <t>Premises, where products are prepared, treated, processed and / or converted, wrapped and stored, shall be designed and constructed to ensure product safety.</t>
  </si>
  <si>
    <t>– Are the premises designed and constructed to ensure product safety?
– Are the premises in good condition?</t>
  </si>
  <si>
    <t>– Comment on the suitability of the site’s premises.</t>
  </si>
  <si>
    <t>4.9.2</t>
  </si>
  <si>
    <t>Walls</t>
  </si>
  <si>
    <t>4.9.2.1</t>
  </si>
  <si>
    <t>Walls shall be designed and constructed to prevent the accumulation of dirt, to reduce condensation and mould growth, and to facilitate cleaning.
Walls shall be impervious, wear-resistant, and their surfaces shall be clean and in good condition, to minimise product contamination risks.</t>
  </si>
  <si>
    <t>– Are walls mouldy?
– How often are walls cleaned?</t>
  </si>
  <si>
    <t>4.9.2.2</t>
  </si>
  <si>
    <t>The junctions between walls, floors, and ceilings shall be clean, in good condition, and shall not pose contamination risks.</t>
  </si>
  <si>
    <r>
      <t xml:space="preserve">– </t>
    </r>
    <r>
      <rPr>
        <sz val="12"/>
        <color rgb="FF181716"/>
        <rFont val="Arial"/>
        <family val="2"/>
      </rPr>
      <t>Are junctions and corners clean and in good condition?</t>
    </r>
  </si>
  <si>
    <t>4.9.3</t>
  </si>
  <si>
    <t>Floors</t>
  </si>
  <si>
    <t>4.9.3.1</t>
  </si>
  <si>
    <t>Floor coverings shall be designed to meet production requirements, and to facilitate cleaning.
Floors shall be impervious, wear-resistant, and their surfaces shall be clean and in good condition, to minimise product contamination risks.</t>
  </si>
  <si>
    <t>– Are floors cleanable?
– How often are floors cleaned?</t>
  </si>
  <si>
    <t>4.9.3.2</t>
  </si>
  <si>
    <t>The hygienic disposal of water and other liquids shall be ensured.
Drainage systems shall be easy to clean and designed to minimise the product contamination risks (e.g. entry of pests, transmission of odours, among others).</t>
  </si>
  <si>
    <t>– How is water and other liquids disposal ensured?
– How often are gullies cleaned?</t>
  </si>
  <si>
    <t>4.9.3.3</t>
  </si>
  <si>
    <t>Water or other liquids shall reach drainage without difficulties to minimise product contamination risks. Puddles shall be avoided.</t>
  </si>
  <si>
    <r>
      <t xml:space="preserve">– </t>
    </r>
    <r>
      <rPr>
        <sz val="12"/>
        <color rgb="FF181716"/>
        <rFont val="Arial"/>
        <family val="2"/>
      </rPr>
      <t>Are there water or other liquid puddles on the floors of production areas?</t>
    </r>
  </si>
  <si>
    <t>4.9.3.4</t>
  </si>
  <si>
    <t>In product handling areas, machinery and piping shall be arranged to allow waste water, if possible, to flow directly into a drain.</t>
  </si>
  <si>
    <r>
      <t xml:space="preserve">– </t>
    </r>
    <r>
      <rPr>
        <sz val="12"/>
        <color rgb="FF181716"/>
        <rFont val="Arial"/>
        <family val="2"/>
      </rPr>
      <t>Where is machinery which produces a large amount of waste water located?</t>
    </r>
  </si>
  <si>
    <t>4.9.4</t>
  </si>
  <si>
    <t>Ceilings / Overheads</t>
  </si>
  <si>
    <t>4.9.4.1</t>
  </si>
  <si>
    <t>Ceilings (or, where no ceilings exist, the inside of roofs) and overhead fixtures (including piping, cableway, lamps, etc.) shall be constructed to minimise the accumulation of dirt and condensation, and shall not pose any physical and / or microbiological contamination risks.</t>
  </si>
  <si>
    <t xml:space="preserve">– How often are ceilings cleaned?
</t>
  </si>
  <si>
    <t>4.9.4.2</t>
  </si>
  <si>
    <t>Where false ceilings are used, access to the vacant area shall be provided to facilitate cleaning, maintenance and inspections for pest control.</t>
  </si>
  <si>
    <t xml:space="preserve">– How often are false ceilings cleaned?
</t>
  </si>
  <si>
    <t>4.9.5</t>
  </si>
  <si>
    <t>Windows and other openings</t>
  </si>
  <si>
    <t>4.9.5.1</t>
  </si>
  <si>
    <t>Windows and other openings shall be designed and constructed to avoid the accumulation of dirt and shall be maintained in a clean and good condition.</t>
  </si>
  <si>
    <r>
      <t xml:space="preserve">– </t>
    </r>
    <r>
      <rPr>
        <sz val="12"/>
        <color rgb="FF181716"/>
        <rFont val="Arial"/>
        <family val="2"/>
      </rPr>
      <t>Can dirt accumulate on window sills?</t>
    </r>
  </si>
  <si>
    <t>4.9.5.2</t>
  </si>
  <si>
    <t>Where there are contamination risks, windows and roof glazing shall remain closed and fixed during production.</t>
  </si>
  <si>
    <r>
      <t xml:space="preserve">– </t>
    </r>
    <r>
      <rPr>
        <sz val="12"/>
        <color rgb="FF181716"/>
        <rFont val="Arial"/>
        <family val="2"/>
      </rPr>
      <t>Are windows kept open?</t>
    </r>
  </si>
  <si>
    <t>4.9.5.3</t>
  </si>
  <si>
    <t>Where windows and roof glazing are designed to be opened for ventilation purposes, they shall be fitted with protective barriers to minimise the product contamination risk. If pest screens are utilised, they shall be maintained in good condition and clean.</t>
  </si>
  <si>
    <t>– Are windows sealed with insect gratings?
– Is the integrity of gratings regularly reviewed?</t>
  </si>
  <si>
    <t>4.9.5.4</t>
  </si>
  <si>
    <t>In areas where exposed products are handled (e.g. not covered or protected by wrapping), windows shall be protected against breakage.</t>
  </si>
  <si>
    <r>
      <t xml:space="preserve">– </t>
    </r>
    <r>
      <rPr>
        <sz val="12"/>
        <color rgb="FF181716"/>
        <rFont val="Arial"/>
        <family val="2"/>
      </rPr>
      <t>How are windows protected against breakage?</t>
    </r>
  </si>
  <si>
    <t>4.9.6</t>
  </si>
  <si>
    <t>Doors and gates</t>
  </si>
  <si>
    <t>4.9.6.1</t>
  </si>
  <si>
    <t>Doors and gates shall be maintained in a clean and good condition. They shall be constructed with materials which avoid:
– splintering parts
– flaking paint
– corrosion.</t>
  </si>
  <si>
    <t>– Are doors damaged?</t>
  </si>
  <si>
    <t>4.9.6.2</t>
  </si>
  <si>
    <t>External doors and gates shall be constructed to prevent the access of pests; if possible, they shall be self-closing.</t>
  </si>
  <si>
    <r>
      <t xml:space="preserve">– </t>
    </r>
    <r>
      <rPr>
        <sz val="12"/>
        <color rgb="FF181716"/>
        <rFont val="Arial"/>
        <family val="2"/>
      </rPr>
      <t>Do external doors prevent pest entrance into production areas?</t>
    </r>
  </si>
  <si>
    <t>4.9.6.3</t>
  </si>
  <si>
    <t>Plastic strip curtains separating the internal areas shall be clean and in good condition.</t>
  </si>
  <si>
    <r>
      <t xml:space="preserve">– </t>
    </r>
    <r>
      <rPr>
        <sz val="12"/>
        <color rgb="FF181716"/>
        <rFont val="Arial"/>
        <family val="2"/>
      </rPr>
      <t>Are plastic strip curtains damaged?</t>
    </r>
  </si>
  <si>
    <t>4.9.7</t>
  </si>
  <si>
    <t>Lighting</t>
  </si>
  <si>
    <t>4.9.7.1</t>
  </si>
  <si>
    <t>All production / conversion, storage, receipt and dispatch areas shall have the levels of light according to the activities carried out.</t>
  </si>
  <si>
    <t>– Is there a legal requirement applicable regarding lighting?
– Which are the criteria defined by the company to determine light conditions?
– How is this checked?
– What is the assurance that all working areas have adequate levels of light according to the activities carried out?</t>
  </si>
  <si>
    <t>4.9.8</t>
  </si>
  <si>
    <t>Air conditioning / Ventilation</t>
  </si>
  <si>
    <t>4.9.8.1</t>
  </si>
  <si>
    <t>Natural and / or artificial ventilation covering process / product needs shall be in place in all areas.</t>
  </si>
  <si>
    <t>– If required due to product and / or process requirements, Is the air adequate in terms of volume, condition and / or quality?
– How is ventilation reviewed?</t>
  </si>
  <si>
    <t>4.9.8.2</t>
  </si>
  <si>
    <t>If ventilation equipment is installed, filters and other components shall be easily accessible and checked, cleaned or replaced as necessary.</t>
  </si>
  <si>
    <t>– How are air filters maintained and cleaned?</t>
  </si>
  <si>
    <t>4.9.8.3</t>
  </si>
  <si>
    <t>Air conditioning equipment and artificially generated airflow shall not compromise product safety and quality.</t>
  </si>
  <si>
    <t>– Is the use of air during production based on hazard analysis?
– Are there production areas with under- or over-pressurization?</t>
  </si>
  <si>
    <t>4.9.8.4</t>
  </si>
  <si>
    <t>Dust extraction equipment shall be installed in areas where considerable amounts of dust are generated.</t>
  </si>
  <si>
    <t>– Are there areas where large amounts of dust are formed?
– Do dust extraction devices exist in these areas?</t>
  </si>
  <si>
    <t>4.9.9</t>
  </si>
  <si>
    <t xml:space="preserve">Water </t>
  </si>
  <si>
    <t>4.9.9.1</t>
  </si>
  <si>
    <t>Water which is used as an ingredient in the production / conversion process or for cleaning shall be of potable quality at the point of use and supplied in sufficient quantity; this also applies to steam and ice used within the production / conversion area.</t>
  </si>
  <si>
    <t>– Where does the water supply come from? (City supply, well water, tanker)?
– Is water demand always covered?</t>
  </si>
  <si>
    <t>– Description of the type of source(s) of the potable water / used water.
– Description of how the potable water / used water is checked, stating
particularly whether the water is checked by the company’s own
laboratory or via an external laboratory.
– Which analyses are performed? (with parameters)</t>
  </si>
  <si>
    <t>4.9.9.2</t>
  </si>
  <si>
    <t>Recycled water, which is used in the process, shall not pose contamination risk.</t>
  </si>
  <si>
    <t>– For what purpose is water used in the company (staff facilities, cleaning procedures, product ingredient)?
– Is water treated on-site (water hardness correction, chlorination, sterilization, filtration …)?
– Are local legal requirements on hand?
– Is water analysed according to legal requirements (own water supply, outside supply). Do results comply with standards?</t>
  </si>
  <si>
    <t>4.9.9.3</t>
  </si>
  <si>
    <t>The quality of water (including recycled water), steam or ice shall be monitored following a sampling plan based on hazard analysis and assessment of associated risks.</t>
  </si>
  <si>
    <t>– Is the water, steam or ice used monitored?
– What kind of piping system exists (e.g. ring-pipes, water-tanks)?
– What is piping made from?
– Is the analysis and sampling plan based on hazard analysis?</t>
  </si>
  <si>
    <t>4.9.9.4</t>
  </si>
  <si>
    <t>Non-potable water shall be transported in separate, properly marked piping. Such piping shall neither be connected to the drinking water system nor allow the possibility of reflux to avoid contamination of potable water sources or the factory environment.</t>
  </si>
  <si>
    <t>– Is drinking water system completely separated from non-potable water piping?
– What other systems are there (e.g. used water, cooling water, water used for firefighting)?
– Are water systems properly marked and where are they located?
– Is reflux avoidance equipment installed wherever necessary?</t>
  </si>
  <si>
    <t>4.9.10</t>
  </si>
  <si>
    <t>Compressed air and gases</t>
  </si>
  <si>
    <t>4.9.10.1</t>
  </si>
  <si>
    <t>The quality of air (including compressed air) that comes in direct contact with products or surfaces in direct contact with products, shall be monitored based on hazard analysis and assessment of associated risks. If gases are used, their safety and quality shall be demonstrated through a declaration of compliance and shall be suitable for the intended use.</t>
  </si>
  <si>
    <t>– Is compressed air used in direct contact with products or surfaces in direct contact with products?
– What kind of oil is used in the compressor?
– What kind of filter is in use?
– How often are filters changed?
If compressed air is used:
– What kind of hazard / risks has the company identified and assessed?
– In regard to the identified and assessed hazard / risks, what kind of controls has the company implemented?
If gases are used:
– In which products / processes is the gas used? What for?
– What are the characteristics relevant for product safety and quality? How is this monitored?
– Is there a declaration of compliance for gases?</t>
  </si>
  <si>
    <t>– Date and version of the hazard analysis and assessment of associated risks.
– If gases are used, provide the name of declaration of compliance checked during the IFS Assessment.</t>
  </si>
  <si>
    <t>4.9.10.2</t>
  </si>
  <si>
    <t>Compressed air shall not pose a risk of contamination.</t>
  </si>
  <si>
    <t>4.10</t>
  </si>
  <si>
    <t>Cleaning and disinfection</t>
  </si>
  <si>
    <t>4.10.1</t>
  </si>
  <si>
    <t>Based on hazard analysis and assessment of associated risks, cleaning and disinfection schedules shall be available and implemented. These shall specify:
– objectives
– responsibilities
– the products used and their instructions for use
– dosage of cleaning and disinfection chemicals
– the areas to be cleaned and / or disinfected
– cleaning and disinfection frequency
– documentation requirements
– hazard symbols (if necessary).</t>
  </si>
  <si>
    <t>– Who is in charge of cleaning and disinfection?
– What kind of cleaning products and disinfectants are used?
– Are the instructions for use in place?
– What shall be observed when using different cleaning products and disinfectants?
– Is the dosage of cleaning and disinfection chemicals defined and controlled?
– What areas are cleaned and disinfected?
– How often are areas cleaned and disinfected?
– Where are cleaning and disinfection procedures documented?
– Do hazard symbols exist?
– Does a contract exist for external service providers?
Additional explanation
Cleaning schedules can include SSOP‘s.</t>
  </si>
  <si>
    <t>– Description of the applied cleaning and disinfection procedures (e.g. CIP, manual cleaning of rooms and equipment, cleaning by own personnel or third-party service provider, etc.).
– Date and version of the cleaning and disinfection schedule checked during the IFS Assessment.</t>
  </si>
  <si>
    <t>4.10.2</t>
  </si>
  <si>
    <t>Defined cleaning and disinfection methods shall be implemented, documented, monitored, and shall result in effectively cleaned premises, facilities and equipment.</t>
  </si>
  <si>
    <t>– Where are the cleaning and disinfection methods documented?
– How is their adequate implementation monitored?
– How are the cleaning and disinfection methods validated?</t>
  </si>
  <si>
    <t>4.10.3</t>
  </si>
  <si>
    <t>Monitoring records for cleaning and disinfection shall be available.</t>
  </si>
  <si>
    <t>– How is cleaning and disinfection monitoring performed?
– Who performs such monitoring?
– How often is cleaning and disinfection monitoring performed?
– Where are cleaning and disinfection monitoring records documented?</t>
  </si>
  <si>
    <t>4.10.4</t>
  </si>
  <si>
    <t>Only qualified personnel shall be allowed to undertake cleaning and disinfection. The personnel shall be trained and retrained to carry out the cleaning and disinfection schedules.</t>
  </si>
  <si>
    <t>– Are cleaning personnel qualified?
– How often are they trained?
– Who trains them?
– Are these training documented?</t>
  </si>
  <si>
    <t>4.10.5</t>
  </si>
  <si>
    <t>The effectiveness and safety of the cleaning and disinfection activities shall be verified and justified by risk assessment. The verification shall be based on an appropriate sampling schedule and shall consider:
– visual inspection
– rapid testing
– analytical testing methods
Resultant corrective actions shall be documented.</t>
  </si>
  <si>
    <t>– How is the effectiveness and safety of the cleaning and disinfection activities verified?
– Who performs these verifications?
– How often are these verifications performed?
– Where are these verifications documented?
– When are corrective actions executed?
– Who executes corrective actions?
– Who reviews effectiveness of corrective actions?
– Where are corrective actions documented?</t>
  </si>
  <si>
    <t>4.10.6</t>
  </si>
  <si>
    <t>Cleaning and disinfection schedules shall be reviewed and modified in the event of a change to products, processes, cleaning and disinfection activities and / or equipment, if necessary.</t>
  </si>
  <si>
    <t>– When are cleaning and disinfection procedures validated?
– Who adapts cleaning and disinfection procedures?
– How often are cleaning and disinfection schedules changed?</t>
  </si>
  <si>
    <t>4.10.7</t>
  </si>
  <si>
    <t>The intended use of cleaning and disinfection utensils shall be clearly identified. Cleaning and disinfection utensils shall be used in a way that avoids contamination.</t>
  </si>
  <si>
    <t>– How can the intended use of utensils be identified?
– What kinds of control activities are in place to avoid the contamination of utensils?
– Where are utensils stored?</t>
  </si>
  <si>
    <t>4.10.8</t>
  </si>
  <si>
    <t>Safety Data Sheets and instructions for use shall be available for chemicals and cleaning and disinfection agents. Personnel responsible for cleaning and disinfection shall be able to demonstrate their knowledge of such instructions, which shall be always available on-site.</t>
  </si>
  <si>
    <t>– Are current safety data sheets available for all chemicals and cleaning and disinfection agents?
– How are instructions transmitted to personnel in charge of cleaning procedures?
– Where and when can the instructions be inspected?</t>
  </si>
  <si>
    <t>– Name and date of the Safety Data Sheet checked during the IFS Assessment.</t>
  </si>
  <si>
    <t>4.10.9</t>
  </si>
  <si>
    <t>Cleaning and disinfection chemicals shall be clearly labelled, used and stored appropriately, to avoid contamination. The access to cleaning and disinfection chemicals shall be limited to authorised personnel.</t>
  </si>
  <si>
    <t>– Are the chemicals labelled?
– What kinds of control activities are in place to ensure chemicals are used according to instructions and intended use, to avoid contamination?
– Where are chemical stored?</t>
  </si>
  <si>
    <t>– Description of the site’s storing conditions.</t>
  </si>
  <si>
    <t>4.10.10</t>
  </si>
  <si>
    <t>Cleaning and disinfection activities shall be carried out in periods of non-production. If this is not possible, these operations shall be controlled in order not to affect the products.</t>
  </si>
  <si>
    <t>– When is the cleaning and disinfection activities carried out?
– When cleaning and disinfection activities are carried out in periods of production; what kinds of controls are taken to ensure cleaning and disinfection activities do not affect the products?</t>
  </si>
  <si>
    <t>4.10.11</t>
  </si>
  <si>
    <t>Where a company hires a third-party service provider for cleaning and disinfection activities, all requirements specified within section 4.10 shall be clearly defined in the service contract.</t>
  </si>
  <si>
    <t>– Are cleaning and / or disinfection activities executed by external service providers?
Note: If no third-party service provider has been hired, the requirement can be scored as N / A.
If a third-party service provider for cleaning and disinfection activities is hired:
– Where has the company defined the requirements for the third-party service provider?; are the relevant requirements included?
– Does the contract include requirements about personal hygiene, declaration of health issues or infectious diseases, or any other control activities (e.g. access restrictions, training, etc.), in order to prevent any negative impact on products?
– If absences of external personnel occur, what kind of actions are taken by the third-party service provider and the company?
– Are requirements about personal hygiene, declaration of health issue or infectious disease, or any other control activities (e.g. access restrictions, training, etc.), included in the contract to prevent any negative impact on products?
– How does the company monitor the execution of the hired activities?
– How does the company verify the effectiveness of the hired activities?
– Who is responsible for the monitoring and verification activities?; what are the competencies defined for the responsible person?</t>
  </si>
  <si>
    <t>If applicable:
– Name of areas cleaned and disinfected by a third-party.</t>
  </si>
  <si>
    <t>4.11</t>
  </si>
  <si>
    <t>Waste management</t>
  </si>
  <si>
    <t>4.11.1</t>
  </si>
  <si>
    <t>A waste management procedure shall be in place to avoid cross contamination.</t>
  </si>
  <si>
    <t>– Has the company implemented a waste management procedure?
– What kind of waste has the company defined?
– What are the controls defined to manage the waste and avoid cross-contamination?
– How is the waste collected and storage?</t>
  </si>
  <si>
    <t>4.11.2</t>
  </si>
  <si>
    <t>All local legal requirements for waste disposal shall be met.</t>
  </si>
  <si>
    <t>– How is it ensured that current legal waste disposal requirements are met?
– How is waste material disposed of?</t>
  </si>
  <si>
    <t>4.11.3</t>
  </si>
  <si>
    <t>Product waste and other waste shall be removed as quickly as possible from areas where the product is handled. The accumulation of waste shall be avoided.</t>
  </si>
  <si>
    <t>– How often are product waste and other wastes removed from packaging material handling areas?
– Who is responsible for waste removal?</t>
  </si>
  <si>
    <t>4.11.4</t>
  </si>
  <si>
    <t>Waste collection containers shall be clearly marked, suitably designed, in a good state of repair, easy to clean, and where necessary disinfected.</t>
  </si>
  <si>
    <t>– What kind of waste exists?
– What wastes are collected in separate containers?
– When appropriate, are hands free openings utilised?
– How are waste containers marked?
– Can waste containers be easily cleaned?
– How often are waste containers cleaned?
– Are waste containers in a good state of repair?
– If applicable, how are waste containers disinfected and how often?</t>
  </si>
  <si>
    <t>4.11.5</t>
  </si>
  <si>
    <t>Waste collection rooms and containers (including compactors) shall be maintained tidy, clean and in good condition to minimise pest attraction.</t>
  </si>
  <si>
    <t>– Are the waste collection rooms and containers kept clean and tidy?
– Are waste collection rooms protected from pests?</t>
  </si>
  <si>
    <t>4.11.6</t>
  </si>
  <si>
    <t>Waste shall be collected in separate containers in accordance with the intended means of disposal. Such waste shall be disposed of by authorised third parties only. Records of waste disposal shall be kept by the company.</t>
  </si>
  <si>
    <t>– Is waste collected in separate containers regarding the intended means of disposal?
– Who is responsible for waste disposal?
– Is the waste disposed of by an authorised third party?
– What kinds of waste disposal records exist?
– Are records of waste disposal available?</t>
  </si>
  <si>
    <t>4.11.7</t>
  </si>
  <si>
    <t>A procedure to manage and control the disposal and / or destruction of trademark materials / products shall be in place. The procedure shall comply with legal requirements and customer agreements, when applicable. The disposal and / or destruction of trademark materials / products shall be recorded, and shall be included in the traceability system of the company</t>
  </si>
  <si>
    <t>– What kind of system is in place to control the disposal and / or destruction of trademark material?
– What kinds of waste disposal and / or destruction records exist for trademark materials?
– Who is responsible for waste disposal and / or destruction of trademark materials?
– How is traceability ensured?</t>
  </si>
  <si>
    <t>4.12</t>
  </si>
  <si>
    <t>Foreign material risk mitigation</t>
  </si>
  <si>
    <t>4.12.1</t>
  </si>
  <si>
    <t>The products being processed shall be protected against physical contamination, which includes but is not limited to:
– environmental contaminants
– oils or dripping liquids from machinery
– dust spills.
Special consideration shall be given to product contamination caused by:
– equipment and utensils,
– pipes,
– walkways,
– platforms,
– ladders.
In the event that this is not possible due to technological characteristics and / or requirements, appropriate controls shall be defined and applied.</t>
  </si>
  <si>
    <t>4.12.2
KO No. 6</t>
  </si>
  <si>
    <t>Based on hazard analysis and assessment of associated risks, procedures shall be in place to avoid contamination with foreign materials. Contaminated products shall be treated as non-conforming products.</t>
  </si>
  <si>
    <t>– What kinds of foreign material may be found?
– Where are sources of foreign material identified through hazard analysis?
– Are staples used?
– How are contaminated products handled?</t>
  </si>
  <si>
    <t>– Description of the equipment and methods used to detect foreign materials (e.g. filters, sieves, X-ray, metal detection) and where they are placed in the process.
– If foreign material detectors are not defined as CCP, description of the test pieces and sizes.
– If no foreign material detection equipment is available, descriptions of the used preventive measures (e.g. visual detection methods).</t>
  </si>
  <si>
    <t>4.12.3</t>
  </si>
  <si>
    <t>Where metal and / or other foreign material detectors are required, they shall be installed to ensure maximum efficiency of detection, in order to avoid subsequent contamination. Detectors shall be subjected to regular maintenance to avoid malfunction.</t>
  </si>
  <si>
    <t>– Where are the foreign material detectors installed?
– How are the metal parts found in the product?
– What effects do the shape, position and type of metal have on the detection?
– Has the position of the test sample been correctly chosen?
– Is the text sample size and material appropriate for the product?
– Has the functioning of the metal detector been validated regarding products, processes and processes condition?</t>
  </si>
  <si>
    <t>4.12.4</t>
  </si>
  <si>
    <t>The accuracy of all equipment and methods designed to detect and / or eliminate foreign materials shall be specified. Functionality checks of such equipment and methods shall be carried out regularly. In case of malfunction or failure, corrective actions shall be defined, implemented and documented.</t>
  </si>
  <si>
    <t>– How often are detector accuracies checked?
– Who checks functionality and accuracy of equipments?
– What corrective actions exist when a detector is defective?
– Are corrective actions verified?
– Are operational defects documented?</t>
  </si>
  <si>
    <t>4.12.5</t>
  </si>
  <si>
    <t>Potentially contaminated products shall be isolated. Access and actions for the further handling or checking of these isolated products shall only be carried out by authorised personnel according to defined procedures. After this check, contaminated products shall be treated as non-conforming products.</t>
  </si>
  <si>
    <t>– Are contaminated products automatically isolated?
– Who may handle / has access to isolated products?
– How are isolated products handled?</t>
  </si>
  <si>
    <t>4.12.6</t>
  </si>
  <si>
    <t>In areas where raw materials, wrapping materials, semi-finished and finished products are handled, the use of glass and / or brittle materials shall be excluded; however where the presence of glass and / or brittle materials cannot be avoided, the risks shall be controlled and the glass and / or brittle materials shall be clean and pose no risks to product safety.</t>
  </si>
  <si>
    <t>– Does a hazard analysis exist concerning contamination through glass?
– Where is glass used in the plant?
– How is glass protected from breakage?</t>
  </si>
  <si>
    <t>4.12.7</t>
  </si>
  <si>
    <t>Based on hazard analysis and assessment of associated risks, preventive measures shall be in place for the handling of all kinds of containers used in production / conversion processes (including wrapping materials) which are made of glass or brittle material. After this process step there shall be no further contamination risks.</t>
  </si>
  <si>
    <t>– Has a hazard analysis been performed?
– What preventive measures are in place?</t>
  </si>
  <si>
    <t>4.12.8</t>
  </si>
  <si>
    <t>Procedures shall be in place describing the measures to be taken in case of glass breakage and / or brittle material. Such measures shall include identifying the scope of goods to be isolated, specifying authorised personnel, cleaning the production environment and releasing the production line for continued production.</t>
  </si>
  <si>
    <t>– What is done in case of glass breakage?
– What should be taken into account?
– Who cleans the production environment?
– Who permits production continual?</t>
  </si>
  <si>
    <t>4.12.9</t>
  </si>
  <si>
    <t>Breakages of glass and brittle material shall be recorded. Exceptions shall be justified and documented.</t>
  </si>
  <si>
    <t>– Is every glass breakage documented?
– Where is glass breakage documented?
– Are there exceptions to documentation?
– Are exceptions justified?</t>
  </si>
  <si>
    <t>4.12.10</t>
  </si>
  <si>
    <t>In areas where raw materials, wrapping materials, semi-finished and finished products are handled, the use of wood shall be excluded; however where the presence of wood cannot be avoided, the risks shall be controlled and the wood shall be clean and pose no risk to product safety.</t>
  </si>
  <si>
    <t>– Under what circumstances is the use of wood allowed?
– Is the wooden tool in use in a good and clean condition?
– Where is the use of wood allowed and what kinds of conditions were defined for this?
– Are the wooden surfaces / tools in use in good conditions (clean, free from splinters or other sources of physical contamination)?
– Who inspects and how often is the condition of the wooden tool inspected?
– Are pallets checked to verify that they are clean, sound, dry, free from damage and contamination?</t>
  </si>
  <si>
    <t>4.12.11</t>
  </si>
  <si>
    <t>Where visual inspection is used to detect foreign materials, the employees shall be trained and operative changes shall be performed at an appropriate frequency to maximise the effectiveness of the process.</t>
  </si>
  <si>
    <t>– Where are visual inspections carried out?
– What different kinds of visual inspections exist?
– Which influences shall it take into account?
– At what frequency are the operative changes carried out?
– How has the effectiveness of the process been checked?</t>
  </si>
  <si>
    <t>If applicable:
– Description of visual detection method, changing frequency for personnel and last training for personnel.</t>
  </si>
  <si>
    <t>4.13</t>
  </si>
  <si>
    <t>Pest monitoring and control</t>
  </si>
  <si>
    <t>4.13.1</t>
  </si>
  <si>
    <t>Site infrastructure and operations shall be designed and built to prevent pest infestation.</t>
  </si>
  <si>
    <t>4.13.2</t>
  </si>
  <si>
    <t>Based on hazard analysis and assessment of associated risks, the company shall have adequate pest control activities in place which shall be in compliance with local legal requirements and shall take into account, at a minimum:
– factory environment (potential pests)
– type of raw material / finished products
– site plan with area for application (bait map)
– constructional designs susceptible for pest activity, such as ceilings, cellars, pipes, corners
– identification of the baits on-site
– responsibilities, in-house / external
– agents used and their instructions for use and safety
– frequency of inspections
– rented storage if applicable.</t>
  </si>
  <si>
    <t>– How is pest control organised?
– Which pests are controlled?
– Which kinds of baits are used?
– Is product contamination through baits prevented?
– Who is responsible for pest control?
– What is the inspection schedule?</t>
  </si>
  <si>
    <t>– Are the pest control services managed by in-house staff or by an external provider used?
– Frequency and kind of checks.
– In case of identification of pest activity, what were the corrective
actions?</t>
  </si>
  <si>
    <t>4.13.3</t>
  </si>
  <si>
    <t>Where a company hires a third-party service provider for pest control, all requirements specified above shall be clearly defined in the service contract, to prevent any negative impact on products.
A person at the company shall be appointed and trained to monitor the pest control activities. Even if the pest control service is outsourced, responsibilities of the necessary actions (including ongoing supervision of pest control activities) shall remain within the company.</t>
  </si>
  <si>
    <t>– Is pest control executed by own staff members?
– Who is responsible for pest control?
– What kind of training does the responsible person have?
– Is pest control executed by an external service provider?
– Where has the company defined the requirements for the third-party service provider?; are the relevant requirements included?
– What kind of training does the external service provider have?
– Does the contract include requirements about personal hygiene, declaration of health issue or infectious disease, or any others measures (e.g. access restrictions, training, etc.), in order to prevent any negative impact on products?
– If absences of external personnel occur, what kind of actions are taken by the third-party service provider and the company?
– Are control activities to manage the incidents and / or potential emergency situations which could have an impact on the product requirements and / or the provision of services included in the contract?
– How does the company monitor the execution of the hired activities?
– How does the company verify the effectiveness of the hired activities?
– Who is responsible for the monitoring and verification activities?; what are the competencies defined for the responsible person?</t>
  </si>
  <si>
    <t>4.13.4</t>
  </si>
  <si>
    <t>Pest control inspections and resulting actions shall be documented. Implementation of actions shall be monitored and recorded. Any infestation shall be documented and control activities taken promptly.</t>
  </si>
  <si>
    <t>– Where are inspections and resulting corrective actions documented?
– Are documents signed and dated by both parties?
– Which corrective actions were executed lately?
– Are control activities defined in case an infestation occurs? What kind of control activities are defined? In the case of an intervention threshold, how is it notified and controlled?
– Are the personnel aware of the need to report any evidence of plague to responsible person?</t>
  </si>
  <si>
    <t>4.13.5</t>
  </si>
  <si>
    <t>Baits, traps and insect exterminators shall be fully functioning, sufficient in number, designed for purpose, placed in appropriate positions and used in a way that avoids any contamination risks.</t>
  </si>
  <si>
    <t>– Where are electrical fly killers installed?
– Are all fly killers working correctly and connected?</t>
  </si>
  <si>
    <t>4.13.6</t>
  </si>
  <si>
    <t>Incoming deliveries shall be inspected on arrival for the presence of pests. Any findings shall be recorded and control activities taken.</t>
  </si>
  <si>
    <t>– Are incoming goods inspected for pest contamination?
– Where is this documented?
– Is pest presence documented?
– What control activities are taken when pests are found?
– Where are these control activities documented?</t>
  </si>
  <si>
    <t>4.13.7</t>
  </si>
  <si>
    <t>The effectiveness of the pest control activities shall be monitored, including trend analysis, to take actions as soon as possible. Records of this monitoring shall be available.</t>
  </si>
  <si>
    <t>4.14</t>
  </si>
  <si>
    <t>Receipt and storage of goods</t>
  </si>
  <si>
    <t>4.14.1</t>
  </si>
  <si>
    <t>All incoming goods, including wrapping materials, shall be checked for conformity against specifications and to a determined inspection plan. The inspection plan shall be justified by risk assessment. Records of those inspections shall be available.</t>
  </si>
  <si>
    <t>– What goods (including semi-processed products) are inspected when received?
– What is checked when received?
– Is receipt documented?
– Who checks?</t>
  </si>
  <si>
    <t>– Date and version of the inspection plan.</t>
  </si>
  <si>
    <t>4.14.2</t>
  </si>
  <si>
    <t>The storage areas of raw materials, wrapping materials, semi-finished and finished products, including loading / unloading areas to store and dispatch bulk goods, shall:
– be clearly identified,
– allow cleaning and inspection,
– be clean and in good conditions to minimise the contamination risks or other negative impact (e.g. cross-contamination, mixing issues).</t>
  </si>
  <si>
    <t>– Where are raw materials, semi finished products and wrapping materials stored?
– How is contamination avoided?
– Where and how are products and equipments stored?
– How is contamination through products avoided?
– How is the return of products to the storeroom regulated?
– What kind of storage regulations exist?
– Are pests taken into account during storage?
– Are there baits laid out in storage rooms?
– Are there sensitive products stored?
– What kinds of control activities are in place for these goods?</t>
  </si>
  <si>
    <t>4.14.3</t>
  </si>
  <si>
    <t>Appropriate storage facilities shall be available for the management and storage of working materials, equipments, tools, process aids, and additives. The personnel responsible for the management of storage facilities shall be trained.</t>
  </si>
  <si>
    <t>– How are chemicals stored?
– Who uses chemicals and takes them out of storage?
– How is equipment and its tools stored?
– Is the equipment and its tools in a good condition of cleanliness?
– Are the chemicals users trained?
– Is training documented?</t>
  </si>
  <si>
    <t>4.14.4</t>
  </si>
  <si>
    <t>A system shall be implemented and maintained to manage the storage of raw materials, semi-finished, finished products and wrapping materials. It shall consider, at a minimum:
– clear identification of all products
– control activities to ensure the storage conditions correspond to product specification and shall not have any negative impact on other products
– Usage of products in accordance with the principles of First In / First Out and / or First Expired / First Out.
– how to proceed when converting time established or expiry date of products is exceeded
– how to manage incoming goods, including wrapping materials, which have no converting time established or expiry date.</t>
  </si>
  <si>
    <t>– What kind of control activities are carried out to ensure the storage conditions correspond to product specification?
– How does the company proceed when the recommended converting time or expiry date is exceeded?
– How does the company manage incoming goods, including wrapping materials, which have no converting time established or expiry date?</t>
  </si>
  <si>
    <t>– Description of the system.
– Description of the sample(s) checked during the IFS Assessment.</t>
  </si>
  <si>
    <t>4.14.5</t>
  </si>
  <si>
    <t>Where a company hires a third-party storage service provider, the service provider shall be certified to IFS Logistics or any other GFSI recognised product safety certification standard covering the respective scope of activity. If not, all relevant requirements equivalent to the company's own storage practices shall be fulfilled and this shall be clearly defined in the respective contract, to prevent any negative impact on products.</t>
  </si>
  <si>
    <t>– Is storage leased to storage service provider?
Note: if no third-party service provider has been hired, the requirement can be scored as N / A.
If a third-party storage service provider is hired:
– Does the third-party storage service provider have an IFS Logistics Certification or another equivalent GFSI standard certification?
If the third-party storage service provider has no IFS Logistics Certification, nor another equivalent GFSI standard certification: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Are actions to manage the incidents and / or potential emergency situations which could have an impact on the product requirements and / or the provision of services included in the contract?
– How does the company monitor the execution of hired activities?
– How does the company verify the effectiveness of hired activities?
– Who is responsible for the monitoring and verification activities?; what are the competencies defined for the responsible person?</t>
  </si>
  <si>
    <t>4.15</t>
  </si>
  <si>
    <t>Transport</t>
  </si>
  <si>
    <t>4.15.1</t>
  </si>
  <si>
    <t>The transport vehicles used to transport goods shall be in good condition and shall protect the products from adverse weather conditions and external influences. The conditions of transport vehicles, such as:
– cleanliness,
– pests,
– foreign materials (e.g. wood splinters, stones, organic contaminants, etc.),
– strange odours,
– surfaces,
shall be checked before loading, and these checks shall be documented to ensure compliance with the specified conditions.
When applicable, actions shall be taken to avoid any negative impact on products and to ensure compliance with the specified conditions.</t>
  </si>
  <si>
    <t>– What is checked before loading?
– Where is inspection documented?
– What corrective actions are taken?</t>
  </si>
  <si>
    <t>4.15.2</t>
  </si>
  <si>
    <t>Procedures to prevent contamination during transport, including loading and unloading, shall be in place. This shall consider different categories of goods (e.g. products, wrapping materials, etc.).</t>
  </si>
  <si>
    <t>– May goods be transported alongside non packaging material products?
– How is contamination prevented?</t>
  </si>
  <si>
    <t>4.15.3</t>
  </si>
  <si>
    <t>Where goods shall be transported at certain conditions, these shall be checked and documented inside the vehicle before loading. The maintenance of these conditions during transport shall be ensured and documented.</t>
  </si>
  <si>
    <t>– Are products which require certain conditions (e.g. humidity during paper transportation) being loaded?
– Are vehicle conditions checked and documented before loading?
– What procedures are to be followed when vehicle condition is not according to specifications or other legally required documentation?
– How does the company ensure the compliance of conditions during transport?
– How is it ensured that products reach destination in good conditions?</t>
  </si>
  <si>
    <t>4.15.4</t>
  </si>
  <si>
    <t>Hygienic requirements for all transport vehicles and equipment used for loading / unloading (e.g. hoses of silo installations) covering product and process needs shall exist. There shall be records of the control activities and actions taken.</t>
  </si>
  <si>
    <t>– Are transport vehicles cleaned?
– Where are cleaning procedures documented?</t>
  </si>
  <si>
    <t>4.15.5</t>
  </si>
  <si>
    <t>The loading / unloading area shall be appropriate for its intended use. They shall be constructed in a way that:
– the risks of pest ingress are mitigated
– products are protected from adverse weather conditions and external influences
– accumulation of waste is avoided
– condensation and growth of mould are prevented
– cleaning can be easily undertaken.</t>
  </si>
  <si>
    <t>– How is the reception of goods organised?
– How is loading organised?
Additional explanation
Some examples of external influence are pollen, climate, etc.</t>
  </si>
  <si>
    <t>4.15.6</t>
  </si>
  <si>
    <t>Where a company hires a third-party transport service provider, the service provider shall be certified to IFS Logistics or any other GFSI recognised product safety certification standard covering the respective scope of activity. If not, all relevant requirements equivalent to the company's own transportation practices shall be fulfilled and this shall be clearly defined in the respective contract, to prevent any negative impact on products.</t>
  </si>
  <si>
    <t>– Is transport leased to a transport service provider?
Note: if no third-party service provider has been hired, the requirement can be scored as N / A.
If a third-party transport service provider is hired:
– Does the third-party transport service provider have an IFS Logistics Certification or another equivalent GFSI standard certification?
If the third-party transport service provider has no IFS Logistics Certification, nor another equivalent GFSI standard certification: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Are actions to manage the incidents and / or potential emergency situations which could have an impact on the product requirements and / or the provision of services included in the contract?
– How does the company monitor the execution of hired activities?
– How does the company verify the effectiveness of hired activities?
– Who is responsible for the monitoring and verification activities?; what are the competencies defined for the responsible person?</t>
  </si>
  <si>
    <t>4.16</t>
  </si>
  <si>
    <t>Maintenance and repair</t>
  </si>
  <si>
    <t>4.16.1</t>
  </si>
  <si>
    <t>An adequate maintenance plan shall be in place, maintained and documented, that covers all critical equipment (including transport) for compliance with product requirements. This applies both to internal maintenance activities and service providers. The plan shall include responsibilities, priorities and due dates.</t>
  </si>
  <si>
    <t>– How is maintenance organised?
– Where are maintenance procedures documented?
– Which equipments are subject to external maintenance?</t>
  </si>
  <si>
    <t>– Date and version of the maintenance plan.</t>
  </si>
  <si>
    <t>4.16.2</t>
  </si>
  <si>
    <t>Product requirements and prevention of contamination shall be ensured during and after maintenance and repair work. Records of maintenance and repair work and of corrective actions taken shall be kept.</t>
  </si>
  <si>
    <t>– How is it ensured that maintenance and repair works do not affect product safety?
– How are lighting fixtures repaired?
– Where are repair works documented?
– What rules are in place for re-activating equipment when maintenance is completed?</t>
  </si>
  <si>
    <t>4.16.3</t>
  </si>
  <si>
    <t>All materials used for maintenance and repair shall be fit for the intended use and shall not pose contamination risks.</t>
  </si>
  <si>
    <t>– How is it ensured that materials used in maintenance or repair work are fit for intended use?
– What kinds of greases are used?
– Are the lubrication points identified and have application methods been implemented to prevent product contamination with lubricants while these are used / applied during production process and maintenance?
– Are application methods validated regarding prevention of product contamination?</t>
  </si>
  <si>
    <t>4.16.4</t>
  </si>
  <si>
    <t>Failures and malfunctions of plant and equipment (including transport) essential for product safety and quality shall be notified, documented and reviewed to carry out prompt actions and to improve the maintenance plan.</t>
  </si>
  <si>
    <t>– What happens when a failure occurs?
– Are key management personnel notified of equipment failures and malfunctions?
– Are processing interruptions documented?
– Are processing interruptions considered in maintenance planning?</t>
  </si>
  <si>
    <t>4.16.5</t>
  </si>
  <si>
    <t>Temporary repairs shall be carried out so that product requirements are not affected. Such work shall be identified, documented and a short-term deadline set for eliminating the fault.</t>
  </si>
  <si>
    <t>– Are temporary repairs allowed?
– Where are these documented?
– How quickly shall temporary repairs be definitely mended?
– Who verifies this?</t>
  </si>
  <si>
    <t>4.16.6</t>
  </si>
  <si>
    <t>Where a company hires a third-party maintenance and repair service provider, all the company specified requirements regarding material, equipment and operational rules shall be clearly defined, documented and maintained in the service contract or agreement, to prevent any negative impact on products.</t>
  </si>
  <si>
    <t>– Is maintenance and / or repair activities leased to a third-party maintenance provider?
Note: if no third-party service provider has been hired, the requirement can be scored as N / A.
If a third-party maintenance and repair service provider is hired:
– Where has the company defined the requirements for the third-party service provider?; are the relevant requirements included?
– Are requirements about personal hygiene, declaration of health issue or infectious disease, or any other control activities (e.g. access restrictions, training, etc.), to prevent any negative impact on products included in the contract / agreement?
– Are actions to manage the incidents and / or potential emergency situations which could have an impact on the product requirements and / or the provision of services included in the contract / agreement?
– How does the company monitor the execution of the hired activities?
– How does the company verify the effectiveness of the hired activities?
– Who is responsible for the monitoring and verification activities?; what are the competencies defined for the responsible person?</t>
  </si>
  <si>
    <t>4.17</t>
  </si>
  <si>
    <t>Equipment</t>
  </si>
  <si>
    <t>4.17.1</t>
  </si>
  <si>
    <t>Equipment shall be suitably designed and specified for the intended use. Before commissioning, it shall be verified that the product requirements are complied with.</t>
  </si>
  <si>
    <t>– Are equipments suitably designed and were they checked before start up?</t>
  </si>
  <si>
    <t>4.17.2</t>
  </si>
  <si>
    <t>For all equipment and tools in direct contact with products, a certificate of conformity shall be in place, which confirms compliance with legal requirements. In case no specific legal requirements are in place, evidence shall be available, such as:
– certificate of conformity
– technical specifications
– manufacturer's self-declaration to demonstrate that they are suitable for the intended use.</t>
  </si>
  <si>
    <t>– Are conformity certificates or other certificates available for all equipment and tools which come into direct contact with products?</t>
  </si>
  <si>
    <t>4.17.3</t>
  </si>
  <si>
    <t>All equipment shall be located to allow effective cleaning, disinfection and maintenance operations. The company shall ensure that all product equipment and its related tools are identified, controlled, maintained in good condition without any negative influence on products, stored and transported in a way that does not compromise product safety and product quality (e.g. damage, mixing, printing errors).</t>
  </si>
  <si>
    <t>– Is equipment suitably designed and is it checked before start up?
– What rules exist for the start up of new equipments?
– Is new equipment immediately considered in maintenance plan?
– Does an equipment installation plan exist?
– Are product equipment and related tools identified and controlled?
– Are product equipment and related tools in good condition?</t>
  </si>
  <si>
    <t>4.17.4</t>
  </si>
  <si>
    <t>The company shall ensure that in the event of changes to processing methods and equipment, process characteristics are reviewed in order to assure that product requirements, as agreed with customers, are complied with.</t>
  </si>
  <si>
    <t>– What happens in case of equipment failures?</t>
  </si>
  <si>
    <t>4.18</t>
  </si>
  <si>
    <t>Traceability</t>
  </si>
  <si>
    <t>4.18.1
KO No. 7</t>
  </si>
  <si>
    <t>A traceability system shall be in place which enables the identification of product batches and their relation to batches of raw materials and wrapping materials. The traceability system shall incorporate all relevant records of:
– receipt
– production / conversion processes
– use of rework
– distribution
Traceability shall be ensured and documented until delivery to the customer.</t>
  </si>
  <si>
    <t>– How is the finished product batch identified?
– Is the traceability system defined by the company including the relation between finished product batches, raw materials, production / conversion processes and controls involved?
– How is traceability ensured?
– What products come from which supplier?
– Is there a list available with all current suppliers?</t>
  </si>
  <si>
    <t>– Description of the traceability system and documentation for traceability in the company.
– Description of product/s was / were used for the traceability test during the IFS Assessment including details concerning used raw materials, rework, wrapping for the final product / mass balance / results of the traceability tests backwards and forward.
Note: The traceability test(s) shall always be based on samples chosen by the auditor.</t>
  </si>
  <si>
    <t>4.18.2</t>
  </si>
  <si>
    <t>The traceability system shall be tested on a periodic basis, at least annually and each time the traceability system changes. The test samples shall represent the complexity of the company´s product range.
The test records shall verify upstream and downstream traceability (from delivered products to raw materials, and vice versa). The traceability of the finished products shall be performed within four (4) hours maximum.</t>
  </si>
  <si>
    <t>– When was the last test for verifying the traceability system carried out?
– The samples was selected according to which criteria?
– Did the test include verification of upstream and downstream traceability?
– Are complete records for the test available?
– What percentage of the total amount was traced?
– How big is a batch?
– How much time did the company take to trace the final products?</t>
  </si>
  <si>
    <t>– Date and product(s) of last traceability test.</t>
  </si>
  <si>
    <t>4.18.3</t>
  </si>
  <si>
    <t>Test results, including the timeframe for obtaining the information, shall be recorded and where necessary appropriate actions shall be taken. Timeframe objectives shall be defined and be in compliance with customer requirements.</t>
  </si>
  <si>
    <t>– Are there customer requirements for the timeframe?
– Have timeframes been respected during own traceability exercises?</t>
  </si>
  <si>
    <t>4.18.4</t>
  </si>
  <si>
    <t>Traceability shall be in place to identify the relationship between batches of final products and their labels.</t>
  </si>
  <si>
    <t>4.18.5</t>
  </si>
  <si>
    <t>Traceability shall be ensured at all stages, including work in progress, post treatment and rework.</t>
  </si>
  <si>
    <t>– Can rework be completely traced?
– How is rework documented?</t>
  </si>
  <si>
    <t>4.18.6</t>
  </si>
  <si>
    <t>Labelling of semi-finished or finished product batches shall be made at the time when they are directly wrapped to ensure their clear traceability. Where they are labelled at a later time, the temporarily stored of semi-finished or finished products shall have a specific batch labelling.</t>
  </si>
  <si>
    <t>– When is batch labelling done?
– What is the batch labelling code?
– When are labels applied to product units?
Additional explanation
Where semi-finished or finished products are labelled at a later time, the converting time of the finished products shall be calculated from the original production batch.</t>
  </si>
  <si>
    <t>4.18.7</t>
  </si>
  <si>
    <t>If required by the customer, identified samples representative for the manufacturing batch number shall be stored appropriately and kept until expiration of the recommended converting time of the finished product and if necessary for a determined period beyond this date.</t>
  </si>
  <si>
    <t>– Does the customer request retained samples?
– What is the purpose of the retained sample system?
– Was the representative sampling of retained samples agreed with the manufacturer? If yes, where are the retained samples kept?; under which conditions?
– Is a sample bank implemented?
– How are these samples managed?</t>
  </si>
  <si>
    <t>4.19</t>
  </si>
  <si>
    <t>Allergen risk mitigation</t>
  </si>
  <si>
    <t>4.19.1</t>
  </si>
  <si>
    <t>The company shall identify and maintain a continuously up to date listing of all raw materials containing or potentially containing allergens (e.g. traces, due to the adventitious or technically unavoidable presence) used at its premises. The formulas / configurations, semi-finished products and finished products, in which such raw materials are utilised shall be also identified.</t>
  </si>
  <si>
    <t>– Does the company have a list with all raw materials containing allergens?
– Are the allergens identified in formulas / configurations, semi-finished products and finished products?
– Are allergens identified in specifications?
– Does a list exist that covers allergens in use?
Additional explanation
Some examples of allergens present in raw materials are soy-based grease, nut-based oils, starch-based glues, among others.</t>
  </si>
  <si>
    <t>– Indicate if any allergen has been identified</t>
  </si>
  <si>
    <t>4.19.2</t>
  </si>
  <si>
    <t>Based on hazard analysis and assessment of associated risks, a documented allergen management plan shall be developed and implemented to ensure that:
– all allergens entry are identified
– potential cross-contamination of products by allergens is minimised. The potential cross-contamination risks related to the environment, transport, storage, raw materials, equipment, personnel (including contractors and visitors), cleaning and disinfection activities, process flow (from receipt of goods to dispatch) and rework shall be considered.
– the declaration of allergens are in accordance with legal and customer requirement, if existing.
The preventive and control measures, methods of control and monitoring shall be defined, implemented, and controls shall be verified.</t>
  </si>
  <si>
    <t>– Is a documented allergen management plan implemented?
– Are legal and customer requirements related to the declaration of allergens in final products?
– Are preventive and control measures in place to minimise potential cross-contamination risks?
– How are preventive and control measures verified?</t>
  </si>
  <si>
    <t>– Are allergens present?
– What kind of preventive measures and control measures are in place to ensure that cross contamination is minimised?
– Date of the risk assessment and last verification.</t>
  </si>
  <si>
    <t>4.19.3</t>
  </si>
  <si>
    <t>The allergen management plan shall be regularly reviewed, at least annually, and / or in the event of increased risks, or in case of changes in legal and / or customer requirements. If necessary, the allergen management plan and the related preventive and control measures shall be revised / updated accordingly.</t>
  </si>
  <si>
    <t>– How often is the allergen management plan reviewed?
– Are control and monitoring requirements changed, and if so, why?
– What are the criteria defined for the allergen management plan to be reviewed in addition to the annual review, i.e. when changes to risk could occur?
– Is the effectiveness of the allergen management plan reviewed? If so, how is this undertaken?</t>
  </si>
  <si>
    <t>4.20</t>
  </si>
  <si>
    <t xml:space="preserve">Product fraud </t>
  </si>
  <si>
    <t>4.20.1</t>
  </si>
  <si>
    <t>The responsibilities for a product fraud vulnerability assessment and mitigation plan shall be clearly defined. The responsible person(s) shall have the appropriate specific knowledge and full commitment from the senior management.</t>
  </si>
  <si>
    <t>– Who is responsible for product fraud mitigation activities?
– How is it ensured that the responsible person has the appropriate knowledge?
– How is the support of senior management ensured?
Additional explanation
The IFS product fraud mitigation guideline has been designed to assist users of IFS Standards to understand the concept of risk management in relation to product fraud threats and how vulnerability assessments are an integral part of the risk management process.</t>
  </si>
  <si>
    <t>4.20.2</t>
  </si>
  <si>
    <t>A documented product fraud vulnerability assessment shall be undertaken on all raw materials, wrapping materials and processes (including outsourced), to determine the risks of fraudulent activity in relation to substitution, mislabelling, adulteration or counterfeiting. Criteria considered within the vulnerability assessment shall be defined.</t>
  </si>
  <si>
    <t>– What is the defined vulnerability assessment methodology?
– Are all raw materials, processes and labelling subject to a vulnerability assessment?
– Are vulnerability assessments undertaken on new raw materials, suppliers, processes and products?
– Did the company cluster specific products into groups? If so, Is it reasonably justified?
– Are vulnerability scores, ranking or grading available for review?
– Which risk factors are defined for raw materials, suppliers, processes and products?</t>
  </si>
  <si>
    <t>Was a vulnerability assessment performed? If yes:
–  Which raw material groups / product groups were identified in the vulnerability assessment?
– Description why the identified raw material is vulnerable to product fraud.
– Explain which criteria were selected in the vulnerability assessment.
– Provide details of the vulnerability assessment (dates, responsibilities, points of discussion, etc.).</t>
  </si>
  <si>
    <t>4.20.3</t>
  </si>
  <si>
    <t>A documented product fraud mitigation plan shall be developed, with reference to the vulnerability assessment, and implemented to control any identified risk. The methods of control and monitoring shall be defined and implemented.</t>
  </si>
  <si>
    <t>– What are the control activities applied to mitigate the risk of potential product fraud activity identified within the vulnerability assessment?
– How is the product fraud mitigation plan defined?
– Are control activities regularly reviewed for suitability and effectiveness?
– Who monitors, and where necessary takes action when issues are identified by the control activities?
– Are control activities appropriately and consistently applied in accordance with identified risks?</t>
  </si>
  <si>
    <t>– Date of the mitigation plan and date of the last review.</t>
  </si>
  <si>
    <t>4.20.4</t>
  </si>
  <si>
    <t>The product fraud vulnerability assessment shall be regularly reviewed, at least annually, and / or in the event of increased risks. If necessary, the product fraud mitigation plan shall be revised / updated accordingly.</t>
  </si>
  <si>
    <t>– How often is a vulnerability assessment undertaken?
– Are control and monitoring requirements changed, and if so, why?
– What are the criteria defined for the product fraud vulnerability assessment to be reviewed in addition to the annual review, i.e. when changes to risk could occur?
– Is the effectiveness of the product fraud mitigation plan reviewed? If so, how is this undertaken?</t>
  </si>
  <si>
    <t>– Date of the last product fraud vulnerability assessment review.</t>
  </si>
  <si>
    <t>5</t>
  </si>
  <si>
    <t>Measurements, Analysis, Improvements</t>
  </si>
  <si>
    <t>5.1</t>
  </si>
  <si>
    <t>Internal audits</t>
  </si>
  <si>
    <t>5.1.1
KO No. 8</t>
  </si>
  <si>
    <t>The company shall have an effective internal audit program in place which shall cover, at least, all the requirements of the IFS PACsecure Standard.
Scope and frequency of internal audits shall be determined and justified by risk assessment. The internal audit program shall also apply to off-site storage locations owned or rented by the company.</t>
  </si>
  <si>
    <t>– How is the audit program organised?
– Is there an audit plan?
– Is the audit plan determined by risk assessment?</t>
  </si>
  <si>
    <t>5.1.2</t>
  </si>
  <si>
    <t>Internal audits of activities which are critical to product safety and quality shall be carried out at least once a year.</t>
  </si>
  <si>
    <t>– Which are the critical activities to product safety and quality identified?
– How often are internal audits performed?
Additional explanation
The following issues can be taken into consideration for internal audits:
– all production steps (packaging area, labelling, GMP’s, CP’s / CCP’s)
– traceability
– control plan (e.g. analyses, calibration, etc.)
– documentation management (updates)
– management of non-conformities (complaints, internal non-conformities, withdrawal, recall)</t>
  </si>
  <si>
    <t>– Which activities has the company identified as critical for product safety and quality?</t>
  </si>
  <si>
    <t>5.1.3</t>
  </si>
  <si>
    <t>The auditors shall be competent and independent from the audited department.</t>
  </si>
  <si>
    <t>– Who are the auditors?
– How are auditors qualified for this job?
– Do the auditors have any connection with the audited area / department?
Additional explanation
Some examples of alternatives to fulfil the independent criteria might comprise:
– Allow the internal auditors to only audit those processes and departments in which they are not directly involved or for which they are not responsible.
– Exchange internal auditors from other company sites to execute the internal audits.
– Hire an IFS Consultant or an external professional with the relevant competencies to execute the internal audits.</t>
  </si>
  <si>
    <t>5.1.4</t>
  </si>
  <si>
    <t>Internal audit results shall be communicated to the senior management and to persons responsible for the concerned activities. Necessary corrections, corrective actions and a schedule for implementation shall be determined, documented and communicated to the relevant persons.
All corrections and corrective actions resulting from the internal audits shall be verified.</t>
  </si>
  <si>
    <t>– How are audit results communicated to the persons in charge of the process(es) where deviation(s) and / or non-conformity(ies) were identified?
– Is the communication immediate and in sufficient time for actions to be taken?
– Are corrective actions documented?
– Is a time schedule in place for corrective actions?
– From which audits were corrective actions derived?
– How are audit results communicated to the senior management?
– How are corrections and corrective actions verified?
– Who verifies and when?</t>
  </si>
  <si>
    <t>5.2</t>
  </si>
  <si>
    <t>Site and factory inspections</t>
  </si>
  <si>
    <t>5.2.1</t>
  </si>
  <si>
    <t>Site and factory inspections shall be planned and carried out for topics, such as:
– constructional status of production and storage premises
– external areas
– product control during processing
– hygiene during processing and within the infrastructure
– foreign material hazards
– personal hygiene
– product defence
The frequency of inspections shall be justified by risk assessment and be based on the history of previous experience.
Any deviation and the associated actions shall be documented.</t>
  </si>
  <si>
    <t>– How often and who performs site inspections?
– How was the frequency defined?
– What is reviewed during site inspections?
– For which areas do site inspections exist?
– Are actions documented in case of deviations?</t>
  </si>
  <si>
    <t>– Description of the sample(s) of the site and factory inspection checked during the IFS Assessment.
– Mention the frequency of inspections.</t>
  </si>
  <si>
    <t>5.3</t>
  </si>
  <si>
    <t>Validation and control of the process and working environment</t>
  </si>
  <si>
    <t>5.3.1</t>
  </si>
  <si>
    <t>The criteria for the validation and control of the process and working environment shall be clearly defined.
The validation of the process and working environment parameters shall be performed using the collected data that is relevant for product safety and quality. If substantial modifications occur, a revalidation shall be carried out.</t>
  </si>
  <si>
    <t>– Which are the criteria defined for validation?
– Which are the criteria defined for the control of the process?
– Which are the criteria defined for the control of the working environment?
– Does the company have a procedure / protocol regarding process validation?
– When was the last process validation conducted (process, date, result)?
– What kind of validation, verification and monitoring activities are considered by the company?
– How are the monitoring and verification activities defined?
– At what frequency are the monitoring and verification activities carried out?
Additional explanation
The working environment parameters refers to the conditions that shall be controlled for ensuring the production of conforming products.
Depending on the impact on product compliance, some examples of parameters to be controlled are biological contaminants (e.g. pathogens, moulds or yeast that could cause spoilage), chemicals contaminants in surfaces, temperature, humidity, among others.</t>
  </si>
  <si>
    <t>– Description of identified criteria for process and work environment validation.
– Last process and work environment validation conducted (date, result).
– Description of the environmental monitoring parameters defined by the company based on a risk assessment.</t>
  </si>
  <si>
    <t>5.3.2</t>
  </si>
  <si>
    <t>Where the control of process and working environment parameters are essential to ensure the capability of consistently producing conforming products, such controls and parameters shall be validated, monitored and recorded continuously and / or at appropriate intervals.
Procedures shall be in place for prompt notification, recording and monitoring of the deviations on the process and / or parameters. Where necessary appropriate actions shall be taken and these shall be recorded.</t>
  </si>
  <si>
    <t>– What kind of controls and working environment parameters has the company defined as essential to ensure the production of conforming products?
– Have these controls and working environment parameters been validated?
– At what frequency are these controls and working environment parameters monitored?
– How are the deviations notified?
– Has the company identified the issues that can lead a final non-conforming product?
– In which stages can these issues occur?
– Have measures been implemented to prevent, identify and handle the identified issues?</t>
  </si>
  <si>
    <t>5.3.3</t>
  </si>
  <si>
    <t>When applicable, the control of process shall take into account the following aspects:
– Handling of products in print trials, testing activities, start-up processes and production samplings.
– Clearance activities among the production of different products and processes.
– control activities to ensure the artwork approved, printing equipment, and print specifications are traceable up to the final product and correspond to the product to be printed.
– In case the product has critical information printed, control activities shall be implemented to:
– ensure the information is legible and correctly reproduced;
– prevent, identify and handle any issue related to misprinting, loss of information, cross-contamination and mixing in all stages where these issues can occur, including rework.
The company shall verify the control activities and monitor their effectiveness. Records of the verification and monitoring shall be available.</t>
  </si>
  <si>
    <t>– How does the company ensure the clearance activities are effective?
– What kind of control activities are implemented to ensure the artwork approved, printing equipment, and print specifications correspond to the product to be printed?
– What kind of control activities are implemented to ensure the artwork approved, printing equipment, and print specifications are traceable up to the final product?
– How are verified the control activities related to critical information printed?
– How is the effectiveness of control activities related to critical information printed monitored?</t>
  </si>
  <si>
    <t>5.3.4</t>
  </si>
  <si>
    <t>All rework operations shall be validated, monitored and documented. These operations shall not affect the product requirements.</t>
  </si>
  <si>
    <t>– How is it assured that reworks comply to specifications or other legally required documentations?
– Where is rework documented?
– Who reviews rework results?
– Who decides on the release of rework?</t>
  </si>
  <si>
    <t>– Description of the sample(s) of use of rework checked during the IFS Assessment.</t>
  </si>
  <si>
    <t>5.4</t>
  </si>
  <si>
    <t>Calibration, adjustment and checking of measuring, monitoring devices and inspection equipment</t>
  </si>
  <si>
    <t>5.4.1</t>
  </si>
  <si>
    <t>The company shall identify and record the measuring and monitoring devices required to ensure compliance with product requirements. Their calibration status shall be recorded, and when possible, visible on the device (e.g. labelled).
Measuring and monitoring devices shall be agreed with the customer, or conform to accepted industry standards (e.g. spectrophotometers, lighting in print inspection cabinets, pantone patterns), and legally approved, if required by legislation.</t>
  </si>
  <si>
    <t>– What kinds of monitoring devices exist?
– What is demanded of monitoring devices?
– What monitoring device is relevant for which kind of measurement?
– How are monitoring devices identified?
– Do calibrated devices exist?
– How is the calibration status of a measuring device identified?</t>
  </si>
  <si>
    <t>5.4.2</t>
  </si>
  <si>
    <t>All measuring devices shall be checked, adjusted and calibrated at specified intervals under a monitoring system in accordance with defined, recognised national or international standard / methods and within relevant limits of the process parameter values. The results of the checks, adjustments and calibrations shall be documented.
When inspection equipments are used to control parameters relevant for the compliance with product requirement, the company shall specify the method and accuracy to control the parameter values and its limits. The continuous operation and efficiency of the inspection equipments to control the parameters under the values and limits defined shall be monitored on a regular basis.</t>
  </si>
  <si>
    <t>– How are measuring device checks organised?
– Are measuring devices regularly calibrated?
– Who is responsible for calibration?
– How is calibration carried out? Where is it documented?
– What corrective actions are taken when a tolerance deviation is found?
– Is calibration up to date?
When the company has inspection equipments:
– What kind of equipment is used?
– Which are the inspection parameters?
– How is the equipment functioning monitored?
– How is the equipment effectiveness verified?
Additional explanation
Some examples of inspection equipments are:
– In-line vision inspection systems (e.g. to detect mix-ups; check cap inserts; inspect cracks or flaws in glass bottles, inspect coating thickness on beverage cans; check printed materials, among others).
– X-ray inspection systems (e.g. to detect packaging deformations, foreign bodies, among others).</t>
  </si>
  <si>
    <t>5.4.3</t>
  </si>
  <si>
    <t>All measuring, monitoring devices and inspection equipment shall be used exclusively for their defined purpose. Where the results of measurements or the status of the device / equipment indicate a malfunction or failure, the device in question shall be immediately repaired or replaced. Where necessary, corrections and corrective actions on processes and products shall be carried out.</t>
  </si>
  <si>
    <t>– What actions are taken when measurement results are uncertain?
– How are device / equipment with malfunction / failure identified?</t>
  </si>
  <si>
    <t>5.5</t>
  </si>
  <si>
    <t>Quantity control monitoring</t>
  </si>
  <si>
    <t>5.5.1</t>
  </si>
  <si>
    <t>The company shall define compliance criteria to control batch quantity. A frequent and methodological approach for quantity control shall be in place to meet legal requirements of the production and destination countries, and customer specifications.</t>
  </si>
  <si>
    <t>– What are the defined compliance criteria?
– If they exist, are legal requirements and customer specifications considered?
– How is quantity control carried out?
– How is it ensured that legal and customer requirements for quantity control are met?</t>
  </si>
  <si>
    <t>– Description of the frequency and methodology of quantity checking.</t>
  </si>
  <si>
    <t>5.5.2</t>
  </si>
  <si>
    <t>Checks shall be implemented and recorded, according to a sampling plan which ensures a proper representation of the manufacturing batch. Results of these checks shall be compliant with defined criteria for all products ready to be delivered.</t>
  </si>
  <si>
    <t>– Is a sampling plan implemented?
– How was the size of sampling and the frequency of checks determined?</t>
  </si>
  <si>
    <t>5.6</t>
  </si>
  <si>
    <t>Product and process analyses</t>
  </si>
  <si>
    <t>5.6.1</t>
  </si>
  <si>
    <t>Testing plans for internal and external analyses shall be justified by risk assessment to ensure that product safety, quality, legal and specific customer requirements are met. The plans shall cover topics, such as:
– raw materials
– semi-finished products
– finished products
– wrapping materials
– contact surfaces of processing equipment
– relevant parameters for the control of the process and environmental monitoring.
All test results shall be recorded.</t>
  </si>
  <si>
    <t>– Does an inspection plan exist?
– Who organises the inspection plan?
– Which products are encompassed in the inspection plan? (raw materials, semi-finished and finished products, wrapping materials, environmental tests?)
– Is the inspection plan based on hazard analysis?
– Where are test results documented?
– Which chemical, physical or microbiological analyses are made or subcontracted?
– Which analyses are performed by own laboratory and which by external?, and how frequently?</t>
  </si>
  <si>
    <t xml:space="preserve"> – Which  analyses are performed by own laboratory and how frecuently?
 – Which  analyses are performed by an external laboratory and how frecuently?</t>
  </si>
  <si>
    <t>5.6.2</t>
  </si>
  <si>
    <t>Analyses, which are relevant for product safety, shall preferably be performed by laboratories with appropriate accredited programs / methods (ISO/IEC 17025). If the analyses are performed internally by the factory or a laboratory without appropriate accredited programs / methods, the results shall be verified on a regular basis by laboratories accredited to these programs / methods (ISO/IEC 17025).</t>
  </si>
  <si>
    <t>– Is there an analytical laboratory on-site? Is it accredited under ISO/IEC 17025?
– Are internal lab results verified by an accredited lab?
– Which external laboratories are used? Are these accredited under ISO/IEC 17025?</t>
  </si>
  <si>
    <t xml:space="preserve"> – Mention if the laboratories (internal / external) used are accredited under ISO 17025 (accreditation number of the laboratory).</t>
  </si>
  <si>
    <t>5.6.3</t>
  </si>
  <si>
    <t>Procedures shall exist which ensure the reliability of the internal analyses results, based on officially recognised analysis methods. This shall be demonstrated by ring tests or other proficiency tests.</t>
  </si>
  <si>
    <t>– How is it ensured that internal analytical methods are appropriate?
– Are ring tests performed?</t>
  </si>
  <si>
    <t>5.6.4</t>
  </si>
  <si>
    <t>Results of analyses shall be evaluated promptly by competent personnel. Appropriate corrective actions shall be undertaken for any unsatisfactory results. The analytical results shall be reviewed regularly to identify trends and, where necessary, corrective actions shall be taken.</t>
  </si>
  <si>
    <t>– Who reviews analytical results?
– How are analytical results verified?
– Are trends investigated?
– Are corrective actions introduced when results are unsatisfactory?</t>
  </si>
  <si>
    <t>5.6.5</t>
  </si>
  <si>
    <t>Where internal analyses or controls are undertaken, these shall be carried out in accordance with defined procedures, by trained and approved personnel, in defined areas or laboratories using appropriate equipment.</t>
  </si>
  <si>
    <t>– Which tests are performed internally?
– What qualifications do lab technicians have?
– Is an internal lab available?
– How is product contamination by an internal lab prevented?</t>
  </si>
  <si>
    <t>5.6.6</t>
  </si>
  <si>
    <t>When it is relevant for the verification of products requirements and / or is specified by the customer, internal sensory tests shall be carried out regularly.
These tests shall be in accordance with specifications and related to the impact on respective parameters of product characteristics. The results of these tests shall be documented.</t>
  </si>
  <si>
    <t>– When and how are sensorial tests performed?</t>
  </si>
  <si>
    <t>5.6.7</t>
  </si>
  <si>
    <t>The testing plan shall be regularly reviewed and updated, based on results, changes to legislation or issues that may have an impact on product safety, quality or legality.</t>
  </si>
  <si>
    <t>– What was the last review of the testing plan?
– How was the review executed?
– How does the company update the plan in case of legislation changes?
– Are product fraud topics included for the plan review?</t>
  </si>
  <si>
    <t>5.7</t>
  </si>
  <si>
    <t>Product release</t>
  </si>
  <si>
    <t>5.7.1</t>
  </si>
  <si>
    <t>A procedure for quarantine (blocking / hold) and release shall be in place that is justified by risk assessment. The procedure shall ensure that only raw materials, semi-finished, finished products and wrapping materials conforming to product requirements, are processed / converted and dispatched.</t>
  </si>
  <si>
    <t>– Does the company have a quarantine and release procedure?
– What are the criteria defined to block / hold products?
– Which measures are in place to promptly block goods?
– What are the criteria defined to release products that are on hold / blocked?
– Who quarantines or releases products?
– How are quarantined products identified?</t>
  </si>
  <si>
    <t>5.8</t>
  </si>
  <si>
    <t>Management of complaints</t>
  </si>
  <si>
    <t>5.8.1</t>
  </si>
  <si>
    <t>A procedure shall be in place for the management of complaints. The procedure shall consider, at a minimum:
– Product complaints by customers, and when applicable, by consumers
– Any written notification from the competent authorities – within the framework of official controls –, any ordering action or measure to be taken when non-compliance in products is identified.
– Raw materials complaints by the company to its suppliers</t>
  </si>
  <si>
    <t>– How does the company handle complaints?
– Is a prompt reaction to every complaint ensured?
– Which complaints occurred recently?
– How is a uniform procedure for complaint handling ensured?
– What is the range or indicator of complaints raised by customers, consumers (if applicable), and authorities separately?</t>
  </si>
  <si>
    <t>– Range or indicator of complaints raised by consumers, customers and authorities separately.
– Range or indicator about complaints relating to foreign materials found in the finished products, specifying the kind of foreign materials.</t>
  </si>
  <si>
    <t>5.8.2</t>
  </si>
  <si>
    <t>All complaints shall be registered, readily available and assessed by competent staff. Where it is justified, appropriate actions shall be taken immediately.</t>
  </si>
  <si>
    <t>– How are complaints received, and by whom?
– Who evaluates complaint significance?
– Who defines the actions to be taken?
– Within what time frame shall actions be taken?</t>
  </si>
  <si>
    <t>5.8.3</t>
  </si>
  <si>
    <t>Complaints shall be analysed with a view to implementing appropriate actions to avoid the recurrence of the non-conformity.</t>
  </si>
  <si>
    <t>– How are complaints analysed?, how often are they analysed?
– Who manages complaint statistics?
– Is there a breakdown for the different complaint reasons?
– Does the company investigate the causes for complaints?
– Are there examples of corrective actions resulting from complaints?
– Were these corrective actions effective?
– What actions are taken to avoid recurrence?
– Who is responsible for the process?</t>
  </si>
  <si>
    <t>5.8.4</t>
  </si>
  <si>
    <t>The results of complaint data analysis shall be made available to the relevant responsible persons and to the senior management.</t>
  </si>
  <si>
    <t>– To whom are complaint statistics data presented?</t>
  </si>
  <si>
    <t>5.9</t>
  </si>
  <si>
    <t>Management of incidents, product withdrawal, product recall</t>
  </si>
  <si>
    <t>5.9.1</t>
  </si>
  <si>
    <t>A procedure shall be implemented and maintained for the management of incidents and of potential emergency situations with an impact on product safety, legality and quality. It shall include, at a minimum:
– the decision-making process
– the nomination of a person, authorised by the company and permanently available, to initiate the incident management process promptly
– the nomination and training of an incident management team
– an up to date alert contact list including customer information, sources of legal advice, contacts availability
– a communication plan including authorities.</t>
  </si>
  <si>
    <t>– Has the company defined an incident management team? If so, who belongs to the team?; are the team members trained in topics relating to risk and incident management?; is there a set infrastructure to enable regular meetings between members of the crisis team?
– Has the company considered external resources (e.g. lawyer)?
– Who is the person responsible for initiating the incident management process?; is this person permanently available?; how are potential absences covered (vacations, sick leave, etc.)?
– How can the incidents and emergency situations be detected by the company?
– What are the sources of information to be aware / alert of new potential emergencies / incidents?; is there an information system to keep the crisis team up-to-date as a basis for decisions?
– What are the incidents and emergencies currently identified by the company?; what are the identified critical processes and resources to support them?; what is the level of risk of those incidents and emergencies defined regarding product and process compliance and in regard to operational and financial aspects?
– What are the plan and actions defined to recover, resume and restore the activities in case the emergency / incidents described by the company occurs?; are the responsibilities clearly defined within the defined actions?; are potential external business corporations considered to ensure customer supply continuity?
– Does the company have an internal / external communication plan (in case of incidents, product withdrawal, product recall, considering who, what, how, restrictions, timelines, etc.)?
– Is an up to date alert contact list available?
Additional explanation
In regard to the management of incidents, the company should consider the impact for consumers, customers, and the impact on the relationship with other stakeholders, such as reputation, confidence gained, corporate image, and business continuity.</t>
  </si>
  <si>
    <t>5.9.2
KO No. 9</t>
  </si>
  <si>
    <t>An effective procedure for the withdrawal and / or the recall of all products shall be in place. This procedure shall include a clear assignment of responsibilities and a comprehensive information policy for customers, including consumers and competent authorities when applicable.</t>
  </si>
  <si>
    <t>– To what extent is distribution involved with incident management?
– Has the company implemented a recall and withdrawal procedure?
– Which are the actions defined in case of recall / withdrawal?
– Are the responsibilities clearly defined within the defined actions?
– How does the company evaluate that the procedure is implemented?
– Has a comprehensive information policy for customers been established?
– When and who informs the customer?</t>
  </si>
  <si>
    <t>– Date and version of the procedure.
– Specify how many withdrawals and recalls have been performed since the last Assessment.
– Specify the product(s) involved and the cause(s) of withdrawals and product recall.
– Date of last test</t>
  </si>
  <si>
    <t>5.9.3</t>
  </si>
  <si>
    <t>The procedures for the management of incidents and withdrawal / recall shall be regularly tested for effectiveness, at least annually.
The tests shall be carried out to ensure the effective implementation and operation of both procedures and shall include the verification of the updated contact data.</t>
  </si>
  <si>
    <t>– How does the company evaluate that the procedures (management of incidents and potential emergency; withdrawal / recall) are effective?
– How often is effectiveness of the procedures tested?
– Is the update of contact data verified?
– Are corrective actions taken in case the procedures are not effective?</t>
  </si>
  <si>
    <t>5.10</t>
  </si>
  <si>
    <t>Management of non-conformities and non conforming products</t>
  </si>
  <si>
    <t>5.10.1</t>
  </si>
  <si>
    <t>A procedure shall be in place for the management of all non-conforming raw materials, semi-finished products, finished products, converting / processing equipment and wrapping materials. This shall include, at a minimum:
– defined responsibilities
– isolation / quarantine procedures
– risk assessment
– identification including labelling
– decision about the further use (e.g. release, rework, blocking, quarantine, rejection / disposal).</t>
  </si>
  <si>
    <t>– What procedures exist for non-conforming product management?
– How are non-conforming products identified?
– What rules exist for product isolation / quarantine procedures?
– Does the company have an identifiable isolation / quarantine area(s) for non-conforming products?
– How is the isolation / quarantine area(s) identified on-site?
– Are only non-conforming products stored in isolation / quarantine area(s)?
– What kind of actions and control activities has the company implemented to prevent the cross-contamination with the isolation / quarantine area(s)? (e.g. between products with / without allergens compounds; between contaminated product destinated to disposal and the one intended for rework, etc.)</t>
  </si>
  <si>
    <t>5.10.2</t>
  </si>
  <si>
    <t>The procedure for the management of non-conforming products shall be understood and applied by all relevant employees.</t>
  </si>
  <si>
    <t>– Who is responsible for putting non-conforming products into quarantine?
– Who may release quarantined products?
– How is it ensured that only authorised persons release quarantined products?</t>
  </si>
  <si>
    <t>5.10.3</t>
  </si>
  <si>
    <t>Where non-conformities are identified, immediate actions shall be taken to ensure that product requirements are complied with.</t>
  </si>
  <si>
    <t>– What procedures are implemented with non-conforming products?
– Who decides about non-conforming products?</t>
  </si>
  <si>
    <t>5.10.4</t>
  </si>
  <si>
    <t>Finished products (including wrapping) that are out of specification shall not be placed on the market, unless written approval from the customer is available. The out of specification products shall be destroyed appropriately and records of this shall be maintained.</t>
  </si>
  <si>
    <t>– How are out of specification products destroyed? Are records of this available?
– If the customer allowed the release of products out of specification, is there written evidence of this approval?</t>
  </si>
  <si>
    <t>5.11</t>
  </si>
  <si>
    <t>Corrective actions</t>
  </si>
  <si>
    <t>5.11.1</t>
  </si>
  <si>
    <t>A procedure shall be in place for the recording and analysis of non-conformities and non-conforming products, by preventive actions, corrections and / or corrective actions.
The root cause analysis for corrective actions related to product safety shall be documented; in any other case, the need to document the root cause analysis shall be defined and justified by risk assessment.</t>
  </si>
  <si>
    <t>5.11.2
KO No. 10</t>
  </si>
  <si>
    <t>Corrective actions shall be clearly formulated, documented and undertaken as soon as possible. The actions defined shall be focused on avoiding the recurrences of non-conformities. The responsibilities and the timescales for corrective actions shall be clearly defined.</t>
  </si>
  <si>
    <t>– Which corrective actions were implemented?
– Where are corrective actions documented?
– Who is responsible for corrective actions?
– How long may it take to implement corrective actions?</t>
  </si>
  <si>
    <t>– Description of samples chosen during the assessment for the follow-up of the corrective actions  originating from internal audits, customer audits, certification assessments,  complaints, lab analysis, etc., and or any other source except the previous IFS Assessment.</t>
  </si>
  <si>
    <t>5.11.3</t>
  </si>
  <si>
    <t>The effectiveness of the implemented corrective actions shall be assessed and the results of the assessment documented.</t>
  </si>
  <si>
    <t>– Where are corrective actions documented?
– How are corrective actions verified?</t>
  </si>
  <si>
    <t>Product defence plan</t>
  </si>
  <si>
    <t>6.1</t>
  </si>
  <si>
    <t>The responsibilities for the product defence plan shall be clearly defined. Those responsible shall have the appropriate specific knowledge and training, and have full commitment from the senior management.</t>
  </si>
  <si>
    <t>– Who has the accountability for the product defence program?
– What are the competences and qualifications demonstrated for the person(s) responsible for the product defence program?
– What is the position of the person(s) responsible for the product defence program with respect to the management team?
– How do management teams support the person(s) responsible for the product defence program?
– Where are the responsibilities clearly defined?
– Was this communicated to the members of the company? How?</t>
  </si>
  <si>
    <t>6.2</t>
  </si>
  <si>
    <t>A documented product defence assessment shall be undertaken to determine the risks of malicious and ideologically motivated threats. This shall include, at a minimum:
– legal requirements
– customer requirements
– site security conditions
– identification of critical or high risk areas of the site
– practices and policy of access by employees, visitors and contractors
– any other appropriate control activities
The criteria considered within the vulnerability assessment shall be defined.</t>
  </si>
  <si>
    <t>– Are legal / customer product defence requirements applicable to the company?
– Based on legal requirements in the country where the plant is located or by the country where the product is consumed, is it required to apply for formal registration? If registration is required, who has this information?; how can the company demonstrate compliance with such requirements?
– What is the process / procedure used to perform the vulnerability assessment?
– Is the vulnerability assessment in line with legal and / or customer needs and / or expectations?
– How do the systems assist the company to identify critical or high risk areas?
– What areas have been identified as critical?
– What are the implications if a major breach is identified?</t>
  </si>
  <si>
    <t>6.3</t>
  </si>
  <si>
    <t>A documented product defence plan shall be developed, with reference to the product defence assessment, and implemented in place to effectively mitigate the identified risks. The methods of control and monitoring shall be defined and implemented.</t>
  </si>
  <si>
    <t>– What kind of policies and control activities are in place in order to control the entrance of employees, visitors and contractors to critical or high risk areas?
– How is the company alerted of any product defence breach?
– Are there means to verify if products have been tampered with?
– What controls are implemented at the time of hire / termination of an employee or creation / termination of a service by a contractor?
– Are access controls updated at the time of termination of an employee or when the work is finished on the part of a contractor?
– Has product defence breach been detected?
– What kind of control activities have been defined?
– How does the company evaluate the effectiveness of the product defence program?
– Has product defence breach been detected?
– What kind of control activities have been implemented?
– Are there tests to verify that measures against tampering are properly applied and working properly?
– How does the company evaluate the effectiveness of the product defence plan?
– How often is effectiveness of the product defence plan tested?
– Are corrective actions taken in case the product defence plan is not effective?</t>
  </si>
  <si>
    <t>6.4</t>
  </si>
  <si>
    <r>
      <t xml:space="preserve">The product defence plan shall be reviewed at least annually, and updated when appropriate.
The test on the effectiveness of the product defence plan and the related control </t>
    </r>
    <r>
      <rPr>
        <sz val="12"/>
        <color rgb="FF0068B5"/>
        <rFont val="Arial"/>
        <family val="2"/>
      </rPr>
      <t>activities</t>
    </r>
    <r>
      <rPr>
        <sz val="12"/>
        <color theme="1"/>
        <rFont val="Arial"/>
        <family val="2"/>
      </rPr>
      <t xml:space="preserve"> shall be included in the internal audit and the inspection plan</t>
    </r>
  </si>
  <si>
    <t>– What are the sources of information to be aware / alert of increasing and / or new threats?
– What criteria does the company consider in order to determine the frequency to review the vulnerability assessment, if it is not done annually?
– Was the product defence plan updated due to the product defence assessment review?</t>
  </si>
  <si>
    <t>– Version and date of the product defence assessment
– Version and date of the product defence plan
– Date of the annual review and last test.</t>
  </si>
  <si>
    <t>6.5</t>
  </si>
  <si>
    <t>A documented procedure shall exist for managing external inspections and regulatory visits. Relevant personnel shall be trained to execute the procedure.</t>
  </si>
  <si>
    <t>– Is there a documented procedure that defines the criteria to follow in case an external organisation requires access to the company’s premises?
– Are there clearly defined levels of authority to provide access to external organisations at all times?
– Does the procedure define the means to proceed if or when a regulatory body requests access to the premises?
– Are relevant functions aware of their responsibilities under such conditions?
– Are levels of authority defined with respect to the kind of information that is allowed to be provided?
– Are there means to ensure a complete record of the activities carried out and details of the visit?
Note: If no product defence legislation exists in the country where the assessment takes place which requires external product defence inspections and / or regulatory product defence visits, or if the company doesn’t export to countries where product defence inspection is required, the requirement can be scored as N / A.</t>
  </si>
  <si>
    <t>3. RESULT</t>
  </si>
  <si>
    <t>Chapter</t>
  </si>
  <si>
    <t>A</t>
  </si>
  <si>
    <t>B</t>
  </si>
  <si>
    <t>C</t>
  </si>
  <si>
    <t>D</t>
  </si>
  <si>
    <t>N/A</t>
  </si>
  <si>
    <t>MAJOR</t>
  </si>
  <si>
    <t>KO=D</t>
  </si>
  <si>
    <t>1. Governance and commitment</t>
  </si>
  <si>
    <t>2. Product safety and quality management system</t>
  </si>
  <si>
    <t>3. Resource management</t>
  </si>
  <si>
    <t>4. Operational processes</t>
  </si>
  <si>
    <t>5. Measurements, analysis, improvements</t>
  </si>
  <si>
    <t>6. Product defence plan</t>
  </si>
  <si>
    <t>Total</t>
  </si>
  <si>
    <t>MAX. POINTS = TOTAL REQ (234)*20</t>
  </si>
  <si>
    <r>
      <rPr>
        <sz val="10"/>
        <color rgb="FFC00000"/>
        <rFont val="Arial"/>
        <family val="2"/>
      </rPr>
      <t>TOTAL POSSIBLE POINTS</t>
    </r>
    <r>
      <rPr>
        <sz val="10"/>
        <color theme="1"/>
        <rFont val="Arial"/>
        <family val="2"/>
      </rPr>
      <t xml:space="preserve"> = MAX.POINTS - ((∑N/A)*20)</t>
    </r>
  </si>
  <si>
    <t>POINTS OBTAINED = (∑A)*20+(∑B)*15+(∑C)*5+(∑B)*-20</t>
  </si>
  <si>
    <r>
      <t>TOTAL MAJOR = 0,15*</t>
    </r>
    <r>
      <rPr>
        <sz val="10"/>
        <color rgb="FFC00000"/>
        <rFont val="Arial"/>
        <family val="2"/>
      </rPr>
      <t>TOTAL POSSIBLE POINTS</t>
    </r>
    <r>
      <rPr>
        <sz val="10"/>
        <color theme="1"/>
        <rFont val="Arial"/>
        <family val="2"/>
      </rPr>
      <t>*(∑MAJOR)</t>
    </r>
  </si>
  <si>
    <r>
      <t>TOTAL KO = 0,5*</t>
    </r>
    <r>
      <rPr>
        <sz val="10"/>
        <color rgb="FFC00000"/>
        <rFont val="Arial"/>
        <family val="2"/>
      </rPr>
      <t>TOTAL POSSIBLE POINTS</t>
    </r>
    <r>
      <rPr>
        <sz val="10"/>
        <color theme="1"/>
        <rFont val="Arial"/>
        <family val="2"/>
      </rPr>
      <t>*(∑KO)</t>
    </r>
  </si>
  <si>
    <t>Total score</t>
  </si>
  <si>
    <t># Major</t>
  </si>
  <si>
    <t>#KO</t>
  </si>
  <si>
    <t>ASSESSMENT RESULT</t>
  </si>
  <si>
    <t>SUMMARY</t>
  </si>
  <si>
    <t>1 Flexible plastic</t>
  </si>
  <si>
    <t>Yes</t>
  </si>
  <si>
    <t>✓</t>
  </si>
  <si>
    <t>2 Rigid plastic</t>
  </si>
  <si>
    <t>No</t>
  </si>
  <si>
    <t>✗</t>
  </si>
  <si>
    <t>3 Paper and board</t>
  </si>
  <si>
    <t>4 Metals and alloys</t>
  </si>
  <si>
    <t>5 Glass and ceramic</t>
  </si>
  <si>
    <t>6 Other natural materials</t>
  </si>
  <si>
    <t>7 Other packaging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</si>
</sst>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color theme="1"/>
      <name val="Arial"/>
      <family val="2"/>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Calibri"/>
      <family val="2"/>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sz val="11"/>
      <color theme="1"/>
      <name val="Arial"/>
      <family val="2"/>
    </font>
    <font>
      <b/>
      <sz val="12"/>
      <color theme="1"/>
      <name val="Arial"/>
      <family val="2"/>
    </font>
    <font>
      <sz val="12"/>
      <color theme="1"/>
      <name val="Arial"/>
      <family val="2"/>
    </font>
    <font>
      <sz val="12"/>
      <name val="Arial"/>
      <family val="2"/>
    </font>
    <font>
      <b/>
      <sz val="12"/>
      <color theme="0"/>
      <name val="Arial"/>
      <family val="2"/>
    </font>
    <font>
      <b/>
      <sz val="11"/>
      <color theme="0"/>
      <name val="Arial"/>
      <family val="2"/>
    </font>
    <font>
      <sz val="11"/>
      <color rgb="FF104470"/>
      <name val="Arial"/>
      <family val="2"/>
    </font>
    <font>
      <sz val="11"/>
      <color theme="1"/>
      <name val="Helvetica"/>
      <family val="2"/>
    </font>
    <font>
      <b/>
      <sz val="11"/>
      <color theme="1"/>
      <name val="Arial"/>
      <family val="2"/>
    </font>
    <font>
      <sz val="11"/>
      <color rgb="FF000001"/>
      <name val="Arial"/>
      <family val="2"/>
    </font>
    <font>
      <b/>
      <sz val="9"/>
      <color rgb="FFC00000"/>
      <name val="Arial"/>
      <family val="2"/>
    </font>
    <font>
      <b/>
      <sz val="11"/>
      <color rgb="FF00305C"/>
      <name val="Arial"/>
      <family val="2"/>
    </font>
    <font>
      <b/>
      <sz val="10"/>
      <color rgb="FF000000"/>
      <name val="Tahoma"/>
      <family val="2"/>
    </font>
    <font>
      <sz val="11"/>
      <color rgb="FF10436F"/>
      <name val="Arial"/>
      <family val="2"/>
    </font>
    <font>
      <sz val="10"/>
      <color rgb="FFC00000"/>
      <name val="Arial"/>
      <family val="2"/>
    </font>
    <font>
      <sz val="12"/>
      <color theme="0"/>
      <name val="Arial"/>
      <family val="2"/>
    </font>
    <font>
      <sz val="12"/>
      <color rgb="FF0068B5"/>
      <name val="Arial"/>
      <family val="2"/>
    </font>
    <font>
      <sz val="12"/>
      <color rgb="FF181716"/>
      <name val="Arial"/>
      <family val="2"/>
    </font>
    <font>
      <b/>
      <sz val="14"/>
      <color rgb="FF10436F"/>
      <name val="Arial"/>
      <family val="2"/>
    </font>
  </fonts>
  <fills count="3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04470"/>
        <bgColor indexed="64"/>
      </patternFill>
    </fill>
    <fill>
      <patternFill patternType="solid">
        <fgColor rgb="FFA2AFC7"/>
        <bgColor indexed="64"/>
      </patternFill>
    </fill>
    <fill>
      <patternFill patternType="solid">
        <fgColor rgb="FF10436F"/>
        <bgColor indexed="64"/>
      </patternFill>
    </fill>
    <fill>
      <patternFill patternType="solid">
        <fgColor theme="3"/>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2">
    <xf numFmtId="0"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7" fillId="11" borderId="1" applyNumberFormat="0" applyAlignment="0" applyProtection="0"/>
    <xf numFmtId="0" fontId="8" fillId="11" borderId="2" applyNumberFormat="0" applyAlignment="0" applyProtection="0"/>
    <xf numFmtId="0" fontId="9" fillId="4"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12" borderId="0" applyNumberFormat="0" applyBorder="0" applyAlignment="0" applyProtection="0"/>
    <xf numFmtId="0" fontId="5" fillId="13" borderId="4"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4" fillId="2" borderId="0" applyNumberFormat="0" applyBorder="0" applyAlignment="0" applyProtection="0"/>
    <xf numFmtId="0" fontId="4" fillId="0" borderId="0"/>
    <xf numFmtId="0" fontId="5" fillId="0" borderId="0"/>
    <xf numFmtId="0" fontId="5" fillId="0" borderId="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4" borderId="9" applyNumberFormat="0" applyAlignment="0" applyProtection="0"/>
    <xf numFmtId="0" fontId="23" fillId="15" borderId="0" applyNumberFormat="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4" fillId="32" borderId="0" applyNumberFormat="0" applyBorder="0" applyAlignment="0" applyProtection="0"/>
    <xf numFmtId="9" fontId="26" fillId="0" borderId="0" applyFont="0" applyFill="0" applyBorder="0" applyAlignment="0" applyProtection="0"/>
    <xf numFmtId="0" fontId="26" fillId="0" borderId="0"/>
    <xf numFmtId="0" fontId="3" fillId="0" borderId="0"/>
    <xf numFmtId="0" fontId="2" fillId="0" borderId="0"/>
    <xf numFmtId="0" fontId="1" fillId="0" borderId="0"/>
  </cellStyleXfs>
  <cellXfs count="141">
    <xf numFmtId="0" fontId="0" fillId="0" borderId="0" xfId="0"/>
    <xf numFmtId="0" fontId="0" fillId="0" borderId="0" xfId="0" applyProtection="1">
      <protection hidden="1"/>
    </xf>
    <xf numFmtId="0" fontId="0" fillId="0" borderId="0" xfId="0" applyFont="1" applyProtection="1">
      <protection hidden="1"/>
    </xf>
    <xf numFmtId="0" fontId="29" fillId="0" borderId="0" xfId="0" applyFont="1" applyProtection="1">
      <protection hidden="1"/>
    </xf>
    <xf numFmtId="0" fontId="28" fillId="0" borderId="0" xfId="0" applyFont="1" applyAlignment="1" applyProtection="1">
      <alignment horizontal="right"/>
      <protection hidden="1"/>
    </xf>
    <xf numFmtId="0" fontId="30" fillId="0" borderId="0" xfId="0" applyFont="1" applyAlignment="1" applyProtection="1">
      <alignment horizontal="left" vertical="top" wrapText="1"/>
      <protection hidden="1"/>
    </xf>
    <xf numFmtId="0" fontId="34" fillId="0" borderId="0" xfId="0" applyFont="1"/>
    <xf numFmtId="0" fontId="28" fillId="0" borderId="0" xfId="0" applyFont="1" applyFill="1" applyBorder="1" applyAlignment="1" applyProtection="1">
      <alignment horizontal="right" vertical="center"/>
      <protection hidden="1"/>
    </xf>
    <xf numFmtId="0" fontId="27" fillId="0" borderId="0" xfId="0" applyFont="1" applyProtection="1">
      <protection hidden="1"/>
    </xf>
    <xf numFmtId="0" fontId="29" fillId="0" borderId="0" xfId="0" applyFont="1" applyAlignment="1" applyProtection="1">
      <alignment horizontal="center"/>
      <protection hidden="1"/>
    </xf>
    <xf numFmtId="0" fontId="31" fillId="35" borderId="10" xfId="0" applyFont="1" applyFill="1" applyBorder="1" applyAlignment="1" applyProtection="1">
      <alignment horizontal="center" vertical="top" wrapText="1"/>
      <protection hidden="1"/>
    </xf>
    <xf numFmtId="0" fontId="31" fillId="35" borderId="10" xfId="0" applyFont="1" applyFill="1" applyBorder="1" applyProtection="1">
      <protection hidden="1"/>
    </xf>
    <xf numFmtId="0" fontId="31" fillId="35" borderId="10" xfId="0" applyFont="1" applyFill="1" applyBorder="1" applyAlignment="1" applyProtection="1">
      <alignment horizontal="center"/>
      <protection hidden="1"/>
    </xf>
    <xf numFmtId="0" fontId="29" fillId="0" borderId="10" xfId="0" applyFont="1" applyBorder="1" applyProtection="1">
      <protection hidden="1"/>
    </xf>
    <xf numFmtId="0" fontId="29" fillId="0" borderId="10" xfId="0" applyFont="1" applyBorder="1" applyAlignment="1" applyProtection="1">
      <alignment horizontal="center"/>
      <protection hidden="1"/>
    </xf>
    <xf numFmtId="0" fontId="28" fillId="0" borderId="0" xfId="0" applyFont="1" applyFill="1" applyBorder="1" applyAlignment="1" applyProtection="1">
      <alignment horizontal="right"/>
      <protection hidden="1"/>
    </xf>
    <xf numFmtId="0" fontId="29" fillId="0" borderId="0" xfId="0" applyFont="1" applyFill="1" applyBorder="1" applyProtection="1">
      <protection hidden="1"/>
    </xf>
    <xf numFmtId="0" fontId="29" fillId="0" borderId="10" xfId="0" applyFont="1" applyBorder="1" applyAlignment="1" applyProtection="1">
      <alignment horizontal="left"/>
      <protection hidden="1"/>
    </xf>
    <xf numFmtId="0" fontId="35" fillId="0" borderId="0" xfId="0" applyFont="1" applyFill="1" applyBorder="1" applyAlignment="1" applyProtection="1">
      <alignment vertical="top" wrapText="1"/>
      <protection hidden="1"/>
    </xf>
    <xf numFmtId="0" fontId="27" fillId="0" borderId="0" xfId="0" applyFont="1" applyAlignment="1" applyProtection="1">
      <alignment horizontal="center" vertical="center"/>
      <protection hidden="1"/>
    </xf>
    <xf numFmtId="0" fontId="25" fillId="0" borderId="0" xfId="0" applyFont="1"/>
    <xf numFmtId="0" fontId="0" fillId="0" borderId="0" xfId="0" applyFont="1" applyAlignment="1" applyProtection="1">
      <alignment horizontal="center"/>
      <protection hidden="1"/>
    </xf>
    <xf numFmtId="0" fontId="0" fillId="0" borderId="0" xfId="0" applyFont="1" applyFill="1" applyBorder="1" applyProtection="1">
      <protection hidden="1"/>
    </xf>
    <xf numFmtId="0" fontId="40" fillId="0" borderId="0" xfId="0" applyFont="1" applyAlignment="1" applyProtection="1">
      <alignment vertical="top"/>
      <protection hidden="1"/>
    </xf>
    <xf numFmtId="0" fontId="27" fillId="0" borderId="0" xfId="0" applyFont="1" applyAlignment="1" applyProtection="1">
      <alignment vertical="top"/>
      <protection hidden="1"/>
    </xf>
    <xf numFmtId="0" fontId="36" fillId="0" borderId="0" xfId="0" applyFont="1" applyAlignment="1" applyProtection="1">
      <alignment vertical="top"/>
      <protection hidden="1"/>
    </xf>
    <xf numFmtId="0" fontId="28" fillId="0" borderId="10" xfId="0" applyFont="1" applyBorder="1" applyAlignment="1" applyProtection="1">
      <alignment vertical="top" wrapText="1"/>
      <protection hidden="1"/>
    </xf>
    <xf numFmtId="0" fontId="27" fillId="0" borderId="14" xfId="48" applyFont="1" applyFill="1" applyBorder="1" applyAlignment="1" applyProtection="1">
      <alignment vertical="center" wrapText="1"/>
      <protection locked="0"/>
    </xf>
    <xf numFmtId="0" fontId="27" fillId="0" borderId="10" xfId="48" applyFont="1" applyFill="1" applyBorder="1" applyAlignment="1" applyProtection="1">
      <alignment vertical="center" wrapText="1"/>
      <protection locked="0"/>
    </xf>
    <xf numFmtId="0" fontId="27" fillId="0" borderId="21" xfId="48" applyFont="1" applyFill="1" applyBorder="1" applyAlignment="1" applyProtection="1">
      <alignment vertical="center" wrapText="1"/>
      <protection locked="0"/>
    </xf>
    <xf numFmtId="0" fontId="0" fillId="0" borderId="0" xfId="0" applyFont="1" applyFill="1" applyAlignment="1" applyProtection="1">
      <alignment horizontal="center"/>
      <protection hidden="1"/>
    </xf>
    <xf numFmtId="0" fontId="0" fillId="0" borderId="0" xfId="0" applyFont="1" applyFill="1" applyProtection="1">
      <protection hidden="1"/>
    </xf>
    <xf numFmtId="0" fontId="29" fillId="0" borderId="0" xfId="0" applyFont="1" applyFill="1" applyAlignment="1" applyProtection="1">
      <alignment horizontal="center"/>
      <protection hidden="1"/>
    </xf>
    <xf numFmtId="0" fontId="29" fillId="0" borderId="0" xfId="0" applyFont="1" applyFill="1" applyProtection="1">
      <protection hidden="1"/>
    </xf>
    <xf numFmtId="0" fontId="27" fillId="0" borderId="0" xfId="0" applyFont="1" applyBorder="1" applyAlignment="1" applyProtection="1">
      <alignment horizontal="left" vertical="top" wrapText="1"/>
      <protection hidden="1"/>
    </xf>
    <xf numFmtId="0" fontId="29" fillId="0" borderId="10" xfId="0" applyFont="1" applyBorder="1" applyAlignment="1" applyProtection="1">
      <alignment vertical="top" wrapText="1"/>
      <protection hidden="1"/>
    </xf>
    <xf numFmtId="0" fontId="29" fillId="0" borderId="10" xfId="0" applyFont="1" applyBorder="1" applyAlignment="1" applyProtection="1">
      <alignment horizontal="left" vertical="top" wrapText="1"/>
      <protection hidden="1"/>
    </xf>
    <xf numFmtId="0" fontId="28" fillId="0" borderId="10" xfId="0" applyFont="1" applyBorder="1" applyAlignment="1" applyProtection="1">
      <alignment horizontal="left" vertical="top" wrapText="1"/>
      <protection hidden="1"/>
    </xf>
    <xf numFmtId="0" fontId="29" fillId="0" borderId="10" xfId="20" applyFont="1" applyBorder="1" applyAlignment="1" applyProtection="1">
      <alignment horizontal="left" vertical="top" wrapText="1" readingOrder="1"/>
      <protection hidden="1"/>
    </xf>
    <xf numFmtId="49" fontId="29" fillId="0" borderId="10" xfId="20" quotePrefix="1" applyNumberFormat="1" applyFont="1" applyBorder="1" applyAlignment="1" applyProtection="1">
      <alignment horizontal="left" vertical="top" wrapText="1" readingOrder="1"/>
      <protection hidden="1"/>
    </xf>
    <xf numFmtId="0" fontId="29" fillId="0" borderId="10" xfId="0" applyFont="1" applyBorder="1" applyAlignment="1" applyProtection="1">
      <alignment wrapText="1"/>
      <protection hidden="1"/>
    </xf>
    <xf numFmtId="49" fontId="29" fillId="0" borderId="10" xfId="20" applyNumberFormat="1" applyFont="1" applyBorder="1" applyAlignment="1" applyProtection="1">
      <alignment vertical="top" wrapText="1" readingOrder="1"/>
      <protection hidden="1"/>
    </xf>
    <xf numFmtId="49" fontId="29" fillId="0" borderId="10" xfId="20" applyNumberFormat="1" applyFont="1" applyBorder="1" applyAlignment="1" applyProtection="1">
      <alignment horizontal="left" vertical="top" wrapText="1" readingOrder="1"/>
      <protection hidden="1"/>
    </xf>
    <xf numFmtId="14" fontId="27" fillId="0" borderId="14" xfId="48" applyNumberFormat="1" applyFont="1" applyFill="1" applyBorder="1" applyAlignment="1" applyProtection="1">
      <alignment vertical="center" wrapText="1"/>
      <protection locked="0"/>
    </xf>
    <xf numFmtId="49" fontId="29" fillId="0" borderId="10" xfId="48" applyNumberFormat="1" applyFont="1" applyBorder="1" applyAlignment="1" applyProtection="1">
      <alignment horizontal="left" vertical="top" wrapText="1"/>
      <protection hidden="1"/>
    </xf>
    <xf numFmtId="0" fontId="29" fillId="0" borderId="10" xfId="48" applyFont="1" applyBorder="1" applyAlignment="1" applyProtection="1">
      <alignment vertical="top" wrapText="1"/>
      <protection hidden="1"/>
    </xf>
    <xf numFmtId="49" fontId="29" fillId="0" borderId="10" xfId="48" applyNumberFormat="1" applyFont="1" applyBorder="1" applyAlignment="1" applyProtection="1">
      <alignment vertical="top" wrapText="1"/>
      <protection hidden="1"/>
    </xf>
    <xf numFmtId="0" fontId="32" fillId="36" borderId="12" xfId="0" applyFont="1" applyFill="1" applyBorder="1" applyAlignment="1" applyProtection="1">
      <alignment horizontal="left"/>
      <protection hidden="1"/>
    </xf>
    <xf numFmtId="0" fontId="31" fillId="36" borderId="10" xfId="0" applyFont="1" applyFill="1" applyBorder="1" applyAlignment="1" applyProtection="1">
      <alignment vertical="top" wrapText="1"/>
      <protection hidden="1"/>
    </xf>
    <xf numFmtId="0" fontId="31" fillId="36" borderId="10" xfId="0" applyFont="1" applyFill="1" applyBorder="1" applyAlignment="1" applyProtection="1">
      <alignment horizontal="left" vertical="top" wrapText="1"/>
      <protection hidden="1"/>
    </xf>
    <xf numFmtId="0" fontId="42" fillId="36" borderId="10" xfId="0" applyFont="1" applyFill="1" applyBorder="1" applyAlignment="1" applyProtection="1">
      <alignment horizontal="left" vertical="top" wrapText="1"/>
      <protection hidden="1"/>
    </xf>
    <xf numFmtId="0" fontId="42" fillId="36" borderId="10" xfId="0" applyFont="1" applyFill="1" applyBorder="1" applyAlignment="1" applyProtection="1">
      <alignment vertical="top" wrapText="1"/>
      <protection hidden="1"/>
    </xf>
    <xf numFmtId="0" fontId="31" fillId="36" borderId="10" xfId="20" applyFont="1" applyFill="1" applyBorder="1" applyAlignment="1" applyProtection="1">
      <alignment vertical="top" wrapText="1" readingOrder="1"/>
      <protection hidden="1"/>
    </xf>
    <xf numFmtId="49" fontId="31" fillId="36" borderId="10" xfId="48" applyNumberFormat="1" applyFont="1" applyFill="1" applyBorder="1" applyAlignment="1" applyProtection="1">
      <alignment horizontal="left" vertical="top" wrapText="1"/>
      <protection hidden="1"/>
    </xf>
    <xf numFmtId="49" fontId="42" fillId="36" borderId="10" xfId="48" applyNumberFormat="1" applyFont="1" applyFill="1" applyBorder="1" applyAlignment="1" applyProtection="1">
      <alignment horizontal="left" vertical="top" wrapText="1"/>
      <protection hidden="1"/>
    </xf>
    <xf numFmtId="0" fontId="31" fillId="36" borderId="10" xfId="48" applyFont="1" applyFill="1" applyBorder="1" applyAlignment="1" applyProtection="1">
      <alignment horizontal="left" vertical="top" wrapText="1"/>
      <protection hidden="1"/>
    </xf>
    <xf numFmtId="49" fontId="31" fillId="36" borderId="10" xfId="20" applyNumberFormat="1" applyFont="1" applyFill="1" applyBorder="1" applyAlignment="1" applyProtection="1">
      <alignment horizontal="left" vertical="top" wrapText="1" readingOrder="1"/>
      <protection hidden="1"/>
    </xf>
    <xf numFmtId="49" fontId="42" fillId="36" borderId="10" xfId="20" applyNumberFormat="1" applyFont="1" applyFill="1" applyBorder="1" applyAlignment="1" applyProtection="1">
      <alignment horizontal="left" vertical="top" wrapText="1" readingOrder="1"/>
      <protection hidden="1"/>
    </xf>
    <xf numFmtId="49" fontId="29" fillId="36" borderId="10" xfId="48" applyNumberFormat="1" applyFont="1" applyFill="1" applyBorder="1" applyAlignment="1" applyProtection="1">
      <alignment horizontal="left" vertical="top" wrapText="1"/>
      <protection hidden="1"/>
    </xf>
    <xf numFmtId="0" fontId="31" fillId="36" borderId="10" xfId="20" applyFont="1" applyFill="1" applyBorder="1" applyAlignment="1" applyProtection="1">
      <alignment horizontal="left" vertical="top" wrapText="1" readingOrder="1"/>
      <protection hidden="1"/>
    </xf>
    <xf numFmtId="49" fontId="42" fillId="36" borderId="10" xfId="20" applyNumberFormat="1" applyFont="1" applyFill="1" applyBorder="1" applyAlignment="1" applyProtection="1">
      <alignment vertical="top" wrapText="1" readingOrder="1"/>
      <protection hidden="1"/>
    </xf>
    <xf numFmtId="49" fontId="31" fillId="36" borderId="10" xfId="20" applyNumberFormat="1" applyFont="1" applyFill="1" applyBorder="1" applyAlignment="1" applyProtection="1">
      <alignment vertical="top" wrapText="1" readingOrder="1"/>
      <protection hidden="1"/>
    </xf>
    <xf numFmtId="0" fontId="38" fillId="0" borderId="14" xfId="0" applyFont="1" applyFill="1" applyBorder="1" applyAlignment="1" applyProtection="1">
      <alignment horizontal="center" vertical="center" wrapText="1"/>
      <protection locked="0"/>
    </xf>
    <xf numFmtId="0" fontId="27" fillId="0" borderId="0" xfId="51" applyFont="1" applyProtection="1">
      <protection hidden="1"/>
    </xf>
    <xf numFmtId="0" fontId="33" fillId="0" borderId="0" xfId="51" applyFont="1" applyProtection="1">
      <protection hidden="1"/>
    </xf>
    <xf numFmtId="0" fontId="27" fillId="0" borderId="0" xfId="51" applyFont="1" applyAlignment="1" applyProtection="1">
      <alignment horizontal="left"/>
      <protection hidden="1"/>
    </xf>
    <xf numFmtId="0" fontId="27" fillId="0" borderId="0" xfId="51" applyFont="1" applyAlignment="1" applyProtection="1">
      <alignment horizontal="center"/>
      <protection hidden="1"/>
    </xf>
    <xf numFmtId="0" fontId="35" fillId="0" borderId="0" xfId="51" applyFont="1" applyProtection="1">
      <protection hidden="1"/>
    </xf>
    <xf numFmtId="0" fontId="40" fillId="0" borderId="0" xfId="51" applyFont="1" applyAlignment="1" applyProtection="1">
      <alignment vertical="top"/>
      <protection hidden="1"/>
    </xf>
    <xf numFmtId="0" fontId="27" fillId="0" borderId="0" xfId="0" applyFont="1" applyAlignment="1" applyProtection="1">
      <alignment horizontal="left" vertical="top" wrapText="1"/>
      <protection hidden="1"/>
    </xf>
    <xf numFmtId="0" fontId="32" fillId="0" borderId="0" xfId="51" applyFont="1" applyAlignment="1" applyProtection="1">
      <alignment vertical="top" wrapText="1"/>
      <protection hidden="1"/>
    </xf>
    <xf numFmtId="0" fontId="27" fillId="0" borderId="0" xfId="0" applyFont="1" applyAlignment="1" applyProtection="1">
      <alignment vertical="top" wrapText="1"/>
      <protection hidden="1"/>
    </xf>
    <xf numFmtId="0" fontId="40" fillId="0" borderId="21" xfId="0" applyFont="1" applyBorder="1" applyAlignment="1" applyProtection="1">
      <alignment vertical="top"/>
      <protection hidden="1"/>
    </xf>
    <xf numFmtId="0" fontId="37" fillId="0" borderId="0" xfId="50" applyFont="1" applyBorder="1" applyAlignment="1" applyProtection="1">
      <alignment horizontal="center" vertical="center" wrapText="1"/>
      <protection hidden="1"/>
    </xf>
    <xf numFmtId="0" fontId="0" fillId="0" borderId="0" xfId="0" applyBorder="1" applyProtection="1">
      <protection hidden="1"/>
    </xf>
    <xf numFmtId="49" fontId="31" fillId="36" borderId="14" xfId="48" applyNumberFormat="1" applyFont="1" applyFill="1" applyBorder="1" applyAlignment="1" applyProtection="1">
      <alignment horizontal="left" vertical="top" wrapText="1"/>
      <protection hidden="1"/>
    </xf>
    <xf numFmtId="49" fontId="42" fillId="36" borderId="14" xfId="48" applyNumberFormat="1" applyFont="1" applyFill="1" applyBorder="1" applyAlignment="1" applyProtection="1">
      <alignment horizontal="left" vertical="top" wrapText="1"/>
      <protection hidden="1"/>
    </xf>
    <xf numFmtId="0" fontId="32" fillId="36" borderId="21" xfId="0" applyFont="1" applyFill="1" applyBorder="1" applyAlignment="1" applyProtection="1">
      <alignment horizontal="left"/>
      <protection hidden="1"/>
    </xf>
    <xf numFmtId="0" fontId="31" fillId="36" borderId="14" xfId="0" applyFont="1" applyFill="1" applyBorder="1" applyAlignment="1" applyProtection="1">
      <alignment vertical="top" wrapText="1"/>
      <protection hidden="1"/>
    </xf>
    <xf numFmtId="49" fontId="32" fillId="36" borderId="23" xfId="48" applyNumberFormat="1" applyFont="1" applyFill="1" applyBorder="1" applyAlignment="1" applyProtection="1">
      <alignment horizontal="center" vertical="center" wrapText="1"/>
      <protection hidden="1"/>
    </xf>
    <xf numFmtId="49" fontId="32" fillId="36" borderId="24" xfId="48" applyNumberFormat="1" applyFont="1" applyFill="1" applyBorder="1" applyAlignment="1" applyProtection="1">
      <alignment horizontal="left" vertical="center" wrapText="1"/>
      <protection hidden="1"/>
    </xf>
    <xf numFmtId="49" fontId="32" fillId="36" borderId="24" xfId="0" applyNumberFormat="1" applyFont="1" applyFill="1" applyBorder="1" applyAlignment="1" applyProtection="1">
      <alignment horizontal="center" vertical="center" wrapText="1"/>
      <protection hidden="1"/>
    </xf>
    <xf numFmtId="49" fontId="32" fillId="36" borderId="25" xfId="0" applyNumberFormat="1" applyFont="1" applyFill="1" applyBorder="1" applyAlignment="1" applyProtection="1">
      <alignment horizontal="center" vertical="center" wrapText="1"/>
      <protection hidden="1"/>
    </xf>
    <xf numFmtId="164" fontId="29" fillId="0" borderId="10" xfId="47" applyNumberFormat="1" applyFont="1" applyBorder="1" applyAlignment="1" applyProtection="1">
      <alignment horizontal="left"/>
      <protection hidden="1"/>
    </xf>
    <xf numFmtId="0" fontId="31" fillId="33" borderId="0" xfId="51" applyFont="1" applyFill="1" applyAlignment="1" applyProtection="1">
      <alignment horizontal="left"/>
      <protection hidden="1"/>
    </xf>
    <xf numFmtId="0" fontId="27" fillId="0" borderId="10" xfId="51" applyFont="1" applyBorder="1" applyAlignment="1" applyProtection="1">
      <alignment vertical="top"/>
      <protection locked="0"/>
    </xf>
    <xf numFmtId="0" fontId="27" fillId="0" borderId="0" xfId="51" applyFont="1" applyAlignment="1" applyProtection="1">
      <alignment vertical="top"/>
      <protection hidden="1"/>
    </xf>
    <xf numFmtId="0" fontId="40" fillId="0" borderId="0" xfId="0" applyFont="1" applyAlignment="1" applyProtection="1">
      <alignment vertical="top" wrapText="1"/>
      <protection hidden="1"/>
    </xf>
    <xf numFmtId="0" fontId="27" fillId="0" borderId="10" xfId="51" applyFont="1" applyBorder="1" applyAlignment="1" applyProtection="1">
      <alignment horizontal="center"/>
      <protection locked="0"/>
    </xf>
    <xf numFmtId="0" fontId="27" fillId="0" borderId="11" xfId="51" applyFont="1" applyBorder="1" applyAlignment="1" applyProtection="1">
      <alignment horizontal="left"/>
      <protection locked="0"/>
    </xf>
    <xf numFmtId="0" fontId="27" fillId="0" borderId="12" xfId="51" applyFont="1" applyBorder="1" applyAlignment="1" applyProtection="1">
      <alignment horizontal="left"/>
      <protection locked="0"/>
    </xf>
    <xf numFmtId="0" fontId="27" fillId="0" borderId="13" xfId="51" applyFont="1" applyBorder="1" applyAlignment="1" applyProtection="1">
      <alignment horizontal="left"/>
      <protection locked="0"/>
    </xf>
    <xf numFmtId="0" fontId="45" fillId="0" borderId="0" xfId="51" applyFont="1" applyAlignment="1" applyProtection="1">
      <alignment horizontal="center" vertical="center" wrapText="1"/>
      <protection hidden="1"/>
    </xf>
    <xf numFmtId="0" fontId="31" fillId="33" borderId="0" xfId="51" applyFont="1" applyFill="1" applyAlignment="1" applyProtection="1">
      <alignment horizontal="left"/>
      <protection hidden="1"/>
    </xf>
    <xf numFmtId="0" fontId="31" fillId="34" borderId="0" xfId="51" applyFont="1" applyFill="1" applyAlignment="1" applyProtection="1">
      <alignment horizontal="left" vertical="center" wrapText="1"/>
      <protection hidden="1"/>
    </xf>
    <xf numFmtId="0" fontId="27" fillId="0" borderId="10" xfId="51" applyFont="1" applyBorder="1" applyAlignment="1" applyProtection="1">
      <alignment horizontal="left"/>
      <protection locked="0"/>
    </xf>
    <xf numFmtId="0" fontId="27" fillId="0" borderId="10" xfId="0" applyFont="1" applyBorder="1" applyAlignment="1" applyProtection="1">
      <alignment horizontal="left" vertical="top" wrapText="1"/>
      <protection locked="0"/>
    </xf>
    <xf numFmtId="0" fontId="27" fillId="0" borderId="15" xfId="51" applyFont="1" applyBorder="1" applyAlignment="1" applyProtection="1">
      <alignment horizontal="left" vertical="top" wrapText="1"/>
      <protection locked="0"/>
    </xf>
    <xf numFmtId="0" fontId="27" fillId="0" borderId="16" xfId="51" applyFont="1" applyBorder="1" applyAlignment="1" applyProtection="1">
      <alignment horizontal="left" vertical="top"/>
      <protection locked="0"/>
    </xf>
    <xf numFmtId="0" fontId="27" fillId="0" borderId="17" xfId="51" applyFont="1" applyBorder="1" applyAlignment="1" applyProtection="1">
      <alignment horizontal="left" vertical="top"/>
      <protection locked="0"/>
    </xf>
    <xf numFmtId="0" fontId="27" fillId="0" borderId="18" xfId="51" applyFont="1" applyBorder="1" applyAlignment="1" applyProtection="1">
      <alignment horizontal="left" vertical="top"/>
      <protection locked="0"/>
    </xf>
    <xf numFmtId="0" fontId="27" fillId="0" borderId="0" xfId="51" applyFont="1" applyAlignment="1" applyProtection="1">
      <alignment horizontal="left" vertical="top"/>
      <protection locked="0"/>
    </xf>
    <xf numFmtId="0" fontId="27" fillId="0" borderId="19" xfId="51" applyFont="1" applyBorder="1" applyAlignment="1" applyProtection="1">
      <alignment horizontal="left" vertical="top"/>
      <protection locked="0"/>
    </xf>
    <xf numFmtId="0" fontId="27" fillId="0" borderId="20" xfId="51" applyFont="1" applyBorder="1" applyAlignment="1" applyProtection="1">
      <alignment horizontal="left" vertical="top"/>
      <protection locked="0"/>
    </xf>
    <xf numFmtId="0" fontId="27" fillId="0" borderId="21" xfId="51" applyFont="1" applyBorder="1" applyAlignment="1" applyProtection="1">
      <alignment horizontal="left" vertical="top"/>
      <protection locked="0"/>
    </xf>
    <xf numFmtId="0" fontId="27" fillId="0" borderId="22" xfId="51" applyFont="1" applyBorder="1" applyAlignment="1" applyProtection="1">
      <alignment horizontal="left" vertical="top"/>
      <protection locked="0"/>
    </xf>
    <xf numFmtId="0" fontId="38" fillId="0" borderId="0" xfId="51" applyFont="1" applyAlignment="1" applyProtection="1">
      <alignment horizontal="left" vertical="center" wrapText="1"/>
      <protection hidden="1"/>
    </xf>
    <xf numFmtId="0" fontId="33" fillId="0" borderId="0" xfId="51" applyFont="1" applyAlignment="1" applyProtection="1">
      <alignment horizontal="left"/>
      <protection hidden="1"/>
    </xf>
    <xf numFmtId="0" fontId="33" fillId="0" borderId="21" xfId="51" applyFont="1" applyBorder="1" applyAlignment="1" applyProtection="1">
      <alignment horizontal="left"/>
      <protection hidden="1"/>
    </xf>
    <xf numFmtId="0" fontId="27" fillId="0" borderId="10" xfId="51" applyFont="1" applyBorder="1" applyAlignment="1" applyProtection="1">
      <alignment vertical="top"/>
      <protection locked="0"/>
    </xf>
    <xf numFmtId="0" fontId="31" fillId="34" borderId="0" xfId="51" applyFont="1" applyFill="1" applyAlignment="1" applyProtection="1">
      <alignment vertical="top" wrapText="1"/>
      <protection hidden="1"/>
    </xf>
    <xf numFmtId="0" fontId="27" fillId="0" borderId="0" xfId="51" applyFont="1" applyAlignment="1" applyProtection="1">
      <alignment vertical="top"/>
      <protection hidden="1"/>
    </xf>
    <xf numFmtId="0" fontId="40" fillId="0" borderId="0" xfId="0" applyFont="1" applyAlignment="1" applyProtection="1">
      <alignment vertical="top" wrapText="1"/>
      <protection hidden="1"/>
    </xf>
    <xf numFmtId="0" fontId="40" fillId="0" borderId="0" xfId="0" applyFont="1" applyAlignment="1" applyProtection="1">
      <alignment horizontal="left" vertical="top" wrapText="1"/>
      <protection hidden="1"/>
    </xf>
    <xf numFmtId="0" fontId="40" fillId="0" borderId="21" xfId="0" applyFont="1" applyBorder="1" applyAlignment="1" applyProtection="1">
      <alignment vertical="top" wrapText="1"/>
      <protection hidden="1"/>
    </xf>
    <xf numFmtId="0" fontId="40" fillId="0" borderId="0" xfId="0" applyFont="1" applyAlignment="1" applyProtection="1">
      <alignment horizontal="right" vertical="top"/>
      <protection hidden="1"/>
    </xf>
    <xf numFmtId="0" fontId="40" fillId="0" borderId="19" xfId="0" applyFont="1" applyBorder="1" applyAlignment="1" applyProtection="1">
      <alignment horizontal="right" vertical="top"/>
      <protection hidden="1"/>
    </xf>
    <xf numFmtId="0" fontId="27" fillId="0" borderId="11" xfId="51" applyFont="1" applyBorder="1" applyAlignment="1" applyProtection="1">
      <alignment vertical="top"/>
      <protection locked="0"/>
    </xf>
    <xf numFmtId="0" fontId="27" fillId="0" borderId="12" xfId="51" applyFont="1" applyBorder="1" applyAlignment="1" applyProtection="1">
      <alignment vertical="top"/>
      <protection locked="0"/>
    </xf>
    <xf numFmtId="0" fontId="27" fillId="0" borderId="13" xfId="51" applyFont="1" applyBorder="1" applyAlignment="1" applyProtection="1">
      <alignment vertical="top"/>
      <protection locked="0"/>
    </xf>
    <xf numFmtId="0" fontId="31" fillId="34" borderId="0" xfId="51" applyFont="1" applyFill="1" applyAlignment="1" applyProtection="1">
      <alignment horizontal="left" vertical="top" wrapText="1"/>
      <protection hidden="1"/>
    </xf>
    <xf numFmtId="0" fontId="29" fillId="0" borderId="15" xfId="0" applyFont="1" applyBorder="1" applyAlignment="1" applyProtection="1">
      <alignment horizontal="left" vertical="top"/>
      <protection locked="0"/>
    </xf>
    <xf numFmtId="0" fontId="29" fillId="0" borderId="16"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0" xfId="0" applyFont="1" applyBorder="1" applyAlignment="1" applyProtection="1">
      <alignment horizontal="left" vertical="top"/>
      <protection locked="0"/>
    </xf>
    <xf numFmtId="0" fontId="29" fillId="0" borderId="19" xfId="0" applyFont="1" applyBorder="1" applyAlignment="1" applyProtection="1">
      <alignment horizontal="left" vertical="top"/>
      <protection locked="0"/>
    </xf>
    <xf numFmtId="0" fontId="29" fillId="0" borderId="20" xfId="0" applyFont="1" applyBorder="1" applyAlignment="1" applyProtection="1">
      <alignment horizontal="left" vertical="top"/>
      <protection locked="0"/>
    </xf>
    <xf numFmtId="0" fontId="29" fillId="0" borderId="21" xfId="0" applyFont="1" applyBorder="1" applyAlignment="1" applyProtection="1">
      <alignment horizontal="left" vertical="top"/>
      <protection locked="0"/>
    </xf>
    <xf numFmtId="0" fontId="29" fillId="0" borderId="22" xfId="0" applyFont="1" applyBorder="1" applyAlignment="1" applyProtection="1">
      <alignment horizontal="left" vertical="top"/>
      <protection locked="0"/>
    </xf>
    <xf numFmtId="0" fontId="31" fillId="33" borderId="0" xfId="50" applyFont="1" applyFill="1" applyAlignment="1" applyProtection="1">
      <alignment horizontal="left"/>
      <protection hidden="1"/>
    </xf>
    <xf numFmtId="0" fontId="37" fillId="0" borderId="0" xfId="50" applyFont="1" applyAlignment="1" applyProtection="1">
      <alignment horizontal="center" vertical="center" wrapText="1"/>
      <protection hidden="1"/>
    </xf>
    <xf numFmtId="0" fontId="28" fillId="0" borderId="11" xfId="0" applyFont="1" applyBorder="1" applyAlignment="1" applyProtection="1">
      <alignment horizontal="left"/>
      <protection hidden="1"/>
    </xf>
    <xf numFmtId="0" fontId="28" fillId="0" borderId="12" xfId="0" applyFont="1" applyBorder="1" applyAlignment="1" applyProtection="1">
      <alignment horizontal="left"/>
      <protection hidden="1"/>
    </xf>
    <xf numFmtId="0" fontId="28" fillId="0" borderId="13" xfId="0" applyFont="1" applyBorder="1" applyAlignment="1" applyProtection="1">
      <alignment horizontal="left"/>
      <protection hidden="1"/>
    </xf>
    <xf numFmtId="10" fontId="28" fillId="0" borderId="11" xfId="47" applyNumberFormat="1" applyFont="1" applyBorder="1" applyAlignment="1" applyProtection="1">
      <alignment horizontal="left"/>
      <protection hidden="1"/>
    </xf>
    <xf numFmtId="10" fontId="28" fillId="0" borderId="12" xfId="47" applyNumberFormat="1" applyFont="1" applyBorder="1" applyAlignment="1" applyProtection="1">
      <alignment horizontal="left"/>
      <protection hidden="1"/>
    </xf>
    <xf numFmtId="10" fontId="28" fillId="0" borderId="13" xfId="47" applyNumberFormat="1" applyFont="1" applyBorder="1" applyAlignment="1" applyProtection="1">
      <alignment horizontal="left"/>
      <protection hidden="1"/>
    </xf>
    <xf numFmtId="1" fontId="28" fillId="0" borderId="11" xfId="47" applyNumberFormat="1" applyFont="1" applyBorder="1" applyAlignment="1" applyProtection="1">
      <alignment horizontal="left"/>
      <protection hidden="1"/>
    </xf>
    <xf numFmtId="1" fontId="28" fillId="0" borderId="12" xfId="47" applyNumberFormat="1" applyFont="1" applyBorder="1" applyAlignment="1" applyProtection="1">
      <alignment horizontal="left"/>
      <protection hidden="1"/>
    </xf>
    <xf numFmtId="1" fontId="28" fillId="0" borderId="13" xfId="47" applyNumberFormat="1" applyFont="1" applyBorder="1" applyAlignment="1" applyProtection="1">
      <alignment horizontal="left"/>
      <protection hidden="1"/>
    </xf>
  </cellXfs>
  <cellStyles count="52">
    <cellStyle name="20 % - Akzent1" xfId="29" hidden="1" xr:uid="{00000000-0005-0000-0000-000000000000}"/>
    <cellStyle name="20 % - Akzent2" xfId="32" hidden="1" xr:uid="{00000000-0005-0000-0000-000001000000}"/>
    <cellStyle name="20 % - Akzent3" xfId="35" hidden="1" xr:uid="{00000000-0005-0000-0000-000002000000}"/>
    <cellStyle name="20 % - Akzent4" xfId="38" hidden="1" xr:uid="{00000000-0005-0000-0000-000003000000}"/>
    <cellStyle name="20 % - Akzent5" xfId="41" hidden="1" xr:uid="{00000000-0005-0000-0000-000004000000}"/>
    <cellStyle name="20 % - Akzent6" xfId="44" hidden="1" xr:uid="{00000000-0005-0000-0000-000005000000}"/>
    <cellStyle name="40 % - Akzent1" xfId="30" hidden="1" xr:uid="{00000000-0005-0000-0000-000006000000}"/>
    <cellStyle name="40 % - Akzent2" xfId="33" hidden="1" xr:uid="{00000000-0005-0000-0000-000007000000}"/>
    <cellStyle name="40 % - Akzent3" xfId="36" hidden="1" xr:uid="{00000000-0005-0000-0000-000008000000}"/>
    <cellStyle name="40 % - Akzent4" xfId="39" hidden="1" xr:uid="{00000000-0005-0000-0000-000009000000}"/>
    <cellStyle name="40 % - Akzent5" xfId="42" hidden="1" xr:uid="{00000000-0005-0000-0000-00000A000000}"/>
    <cellStyle name="40 % - Akzent6" xfId="45" hidden="1" xr:uid="{00000000-0005-0000-0000-00000B000000}"/>
    <cellStyle name="60 % - Akzent1" xfId="31" hidden="1" xr:uid="{00000000-0005-0000-0000-00000C000000}"/>
    <cellStyle name="60 % - Akzent2" xfId="34" hidden="1" xr:uid="{00000000-0005-0000-0000-00000D000000}"/>
    <cellStyle name="60 % - Akzent3" xfId="37" hidden="1" xr:uid="{00000000-0005-0000-0000-00000E000000}"/>
    <cellStyle name="60 % - Akzent4" xfId="40" hidden="1" xr:uid="{00000000-0005-0000-0000-00000F000000}"/>
    <cellStyle name="60 % - Akzent5" xfId="43" hidden="1" xr:uid="{00000000-0005-0000-0000-000010000000}"/>
    <cellStyle name="60 % - Akzent6" xfId="46" hidden="1" xr:uid="{00000000-0005-0000-0000-000011000000}"/>
    <cellStyle name="Akzent1 2" xfId="1" xr:uid="{00000000-0005-0000-0000-000012000000}"/>
    <cellStyle name="Akzent2 2" xfId="2" xr:uid="{00000000-0005-0000-0000-000013000000}"/>
    <cellStyle name="Akzent3 2" xfId="3" xr:uid="{00000000-0005-0000-0000-000014000000}"/>
    <cellStyle name="Akzent4 2" xfId="4" xr:uid="{00000000-0005-0000-0000-000015000000}"/>
    <cellStyle name="Akzent5 2" xfId="5" xr:uid="{00000000-0005-0000-0000-000016000000}"/>
    <cellStyle name="Akzent6 2" xfId="6" xr:uid="{00000000-0005-0000-0000-000017000000}"/>
    <cellStyle name="Ausgabe 2" xfId="7" xr:uid="{00000000-0005-0000-0000-000018000000}"/>
    <cellStyle name="Berechnung 2" xfId="8" xr:uid="{00000000-0005-0000-0000-000019000000}"/>
    <cellStyle name="Eingabe 2" xfId="9" xr:uid="{00000000-0005-0000-0000-00001A000000}"/>
    <cellStyle name="Ergebnis 2" xfId="10" xr:uid="{00000000-0005-0000-0000-00001B000000}"/>
    <cellStyle name="Erklärender Text 2" xfId="11" xr:uid="{00000000-0005-0000-0000-00001C000000}"/>
    <cellStyle name="Gut 2" xfId="12" xr:uid="{00000000-0005-0000-0000-00001D000000}"/>
    <cellStyle name="Neutral 2" xfId="13" xr:uid="{00000000-0005-0000-0000-00001E000000}"/>
    <cellStyle name="Normal 2" xfId="49" xr:uid="{4284E000-09CE-114F-A061-072C1D398576}"/>
    <cellStyle name="Normal 3" xfId="48" xr:uid="{E37A09CB-92B5-0445-8066-5C62F560529F}"/>
    <cellStyle name="Normal 4" xfId="50" xr:uid="{522D2B8A-0239-2447-B428-516105DA3A90}"/>
    <cellStyle name="Normal 4 2" xfId="51" xr:uid="{8850C8F5-CE0F-C74D-A10F-BE513B4B339E}"/>
    <cellStyle name="Notiz 2" xfId="14" xr:uid="{00000000-0005-0000-0000-00001F000000}"/>
    <cellStyle name="Prozent" xfId="47" builtinId="5"/>
    <cellStyle name="Prozent 2" xfId="15" xr:uid="{00000000-0005-0000-0000-000020000000}"/>
    <cellStyle name="Prozent 2 2" xfId="16" xr:uid="{00000000-0005-0000-0000-000021000000}"/>
    <cellStyle name="Schlecht 2" xfId="17" xr:uid="{00000000-0005-0000-0000-000022000000}"/>
    <cellStyle name="Standard" xfId="0" builtinId="0" customBuiltin="1"/>
    <cellStyle name="Standard 2" xfId="18" xr:uid="{00000000-0005-0000-0000-000024000000}"/>
    <cellStyle name="Standard 2 2" xfId="19" xr:uid="{00000000-0005-0000-0000-000025000000}"/>
    <cellStyle name="Standard 3" xfId="20" xr:uid="{00000000-0005-0000-0000-000026000000}"/>
    <cellStyle name="Überschrift 1 2" xfId="21" xr:uid="{00000000-0005-0000-0000-000027000000}"/>
    <cellStyle name="Überschrift 2 2" xfId="22" xr:uid="{00000000-0005-0000-0000-000028000000}"/>
    <cellStyle name="Überschrift 3 2" xfId="23" xr:uid="{00000000-0005-0000-0000-000029000000}"/>
    <cellStyle name="Überschrift 4 2" xfId="24" xr:uid="{00000000-0005-0000-0000-00002A000000}"/>
    <cellStyle name="Überschrift 5" xfId="25" xr:uid="{00000000-0005-0000-0000-00002B000000}"/>
    <cellStyle name="Verknüpfte Zelle 2" xfId="26" xr:uid="{00000000-0005-0000-0000-00002C000000}"/>
    <cellStyle name="Warnender Text 2" xfId="27" xr:uid="{00000000-0005-0000-0000-00002D000000}"/>
    <cellStyle name="Zelle überprüfen 2" xfId="28" xr:uid="{00000000-0005-0000-0000-00002E000000}"/>
  </cellStyles>
  <dxfs count="1209">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s>
  <tableStyles count="0" defaultTableStyle="TableStyleMedium9" defaultPivotStyle="PivotStyleLight16"/>
  <colors>
    <mruColors>
      <color rgb="FF10436F"/>
      <color rgb="FF73797D"/>
      <color rgb="FFA3AFC6"/>
      <color rgb="FF00305C"/>
      <color rgb="FF73787E"/>
      <color rgb="FFFF9300"/>
      <color rgb="FF73797C"/>
      <color rgb="FF0432FF"/>
      <color rgb="FFC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3EA3-48FB-0B4B-A447-24613AE2322B}">
  <dimension ref="B1:P176"/>
  <sheetViews>
    <sheetView showGridLines="0" showRowColHeaders="0" tabSelected="1" showRuler="0" topLeftCell="A25" zoomScale="110" zoomScaleNormal="110" zoomScaleSheetLayoutView="150" workbookViewId="0">
      <selection activeCell="Y27" sqref="Y27"/>
    </sheetView>
  </sheetViews>
  <sheetFormatPr baseColWidth="10" defaultColWidth="10.85546875" defaultRowHeight="14.25" x14ac:dyDescent="0.2"/>
  <cols>
    <col min="1" max="1" width="1.7109375" style="63" customWidth="1"/>
    <col min="2" max="16" width="5.28515625" style="63" customWidth="1"/>
    <col min="17" max="17" width="1.7109375" style="63" customWidth="1"/>
    <col min="18" max="16384" width="10.85546875" style="63"/>
  </cols>
  <sheetData>
    <row r="1" spans="2:16" x14ac:dyDescent="0.2">
      <c r="B1" s="92"/>
      <c r="C1" s="92"/>
      <c r="D1" s="92"/>
      <c r="E1" s="92"/>
      <c r="F1" s="92"/>
      <c r="G1" s="92"/>
      <c r="H1" s="92"/>
      <c r="I1" s="92"/>
      <c r="J1" s="92"/>
      <c r="K1" s="92"/>
      <c r="L1" s="92"/>
      <c r="M1" s="92"/>
      <c r="N1" s="92"/>
      <c r="O1" s="92"/>
      <c r="P1" s="92"/>
    </row>
    <row r="2" spans="2:16" x14ac:dyDescent="0.2">
      <c r="B2" s="92"/>
      <c r="C2" s="92"/>
      <c r="D2" s="92"/>
      <c r="E2" s="92"/>
      <c r="F2" s="92"/>
      <c r="G2" s="92"/>
      <c r="H2" s="92"/>
      <c r="I2" s="92"/>
      <c r="J2" s="92"/>
      <c r="K2" s="92"/>
      <c r="L2" s="92"/>
      <c r="M2" s="92"/>
      <c r="N2" s="92"/>
      <c r="O2" s="92"/>
      <c r="P2" s="92"/>
    </row>
    <row r="3" spans="2:16" ht="15.75" x14ac:dyDescent="0.25">
      <c r="B3" s="93" t="s">
        <v>0</v>
      </c>
      <c r="C3" s="93"/>
      <c r="D3" s="93"/>
      <c r="E3" s="93"/>
      <c r="F3" s="93"/>
      <c r="G3" s="93"/>
      <c r="H3" s="93"/>
      <c r="I3" s="93"/>
      <c r="J3" s="93"/>
      <c r="K3" s="93"/>
      <c r="L3" s="93"/>
      <c r="M3" s="93"/>
      <c r="N3" s="93"/>
      <c r="O3" s="93"/>
      <c r="P3" s="93"/>
    </row>
    <row r="5" spans="2:16" ht="15.75" x14ac:dyDescent="0.2">
      <c r="B5" s="94" t="s">
        <v>1</v>
      </c>
      <c r="C5" s="94"/>
      <c r="D5" s="94"/>
      <c r="E5" s="94"/>
      <c r="F5" s="94"/>
      <c r="G5" s="94"/>
      <c r="H5" s="94"/>
      <c r="I5" s="94"/>
      <c r="J5" s="94"/>
      <c r="K5" s="94"/>
      <c r="L5" s="94"/>
      <c r="M5" s="94"/>
      <c r="N5" s="94"/>
      <c r="O5" s="94"/>
      <c r="P5" s="94"/>
    </row>
    <row r="7" spans="2:16" x14ac:dyDescent="0.2">
      <c r="B7" s="64" t="s">
        <v>2</v>
      </c>
      <c r="E7" s="95"/>
      <c r="F7" s="95"/>
      <c r="G7" s="95"/>
      <c r="H7" s="95"/>
      <c r="I7" s="95"/>
      <c r="J7" s="95"/>
      <c r="K7" s="95"/>
      <c r="L7" s="95"/>
      <c r="M7" s="95"/>
      <c r="N7" s="95"/>
      <c r="O7" s="95"/>
      <c r="P7" s="95"/>
    </row>
    <row r="8" spans="2:16" x14ac:dyDescent="0.2">
      <c r="B8" s="64"/>
      <c r="D8" s="65"/>
      <c r="E8" s="65"/>
      <c r="F8" s="65"/>
      <c r="G8" s="65"/>
      <c r="H8" s="65"/>
      <c r="I8" s="65"/>
      <c r="J8" s="65"/>
      <c r="K8" s="65"/>
      <c r="M8" s="64"/>
      <c r="N8" s="66"/>
      <c r="O8" s="66"/>
      <c r="P8" s="66"/>
    </row>
    <row r="9" spans="2:16" x14ac:dyDescent="0.2">
      <c r="B9" s="64" t="s">
        <v>3</v>
      </c>
      <c r="E9" s="95"/>
      <c r="F9" s="95"/>
      <c r="G9" s="95"/>
      <c r="H9" s="95"/>
      <c r="I9" s="95"/>
      <c r="J9" s="95"/>
      <c r="K9" s="95"/>
      <c r="L9" s="95"/>
      <c r="M9" s="95"/>
      <c r="N9" s="95"/>
      <c r="O9" s="95"/>
      <c r="P9" s="95"/>
    </row>
    <row r="10" spans="2:16" x14ac:dyDescent="0.2">
      <c r="B10" s="64"/>
      <c r="D10" s="65"/>
      <c r="E10" s="65"/>
      <c r="F10" s="65"/>
      <c r="G10" s="65"/>
      <c r="H10" s="65"/>
      <c r="I10" s="65"/>
      <c r="J10" s="65"/>
      <c r="K10" s="65"/>
      <c r="M10" s="64"/>
      <c r="N10" s="66"/>
      <c r="O10" s="66"/>
      <c r="P10" s="66"/>
    </row>
    <row r="11" spans="2:16" ht="15" x14ac:dyDescent="0.25">
      <c r="B11" s="64" t="s">
        <v>4</v>
      </c>
      <c r="C11" s="67"/>
      <c r="D11" s="67"/>
      <c r="E11" s="88"/>
      <c r="F11" s="88"/>
      <c r="G11" s="88"/>
      <c r="H11" s="88"/>
      <c r="I11" s="88"/>
      <c r="J11" s="88"/>
      <c r="K11" s="88"/>
      <c r="L11" s="64"/>
      <c r="M11" s="64" t="s">
        <v>5</v>
      </c>
      <c r="N11" s="89"/>
      <c r="O11" s="90"/>
      <c r="P11" s="91"/>
    </row>
    <row r="13" spans="2:16" x14ac:dyDescent="0.2">
      <c r="B13" s="64" t="s">
        <v>6</v>
      </c>
    </row>
    <row r="14" spans="2:16" x14ac:dyDescent="0.2">
      <c r="B14" s="97"/>
      <c r="C14" s="98"/>
      <c r="D14" s="98"/>
      <c r="E14" s="98"/>
      <c r="F14" s="98"/>
      <c r="G14" s="98"/>
      <c r="H14" s="98"/>
      <c r="I14" s="98"/>
      <c r="J14" s="98"/>
      <c r="K14" s="98"/>
      <c r="L14" s="98"/>
      <c r="M14" s="98"/>
      <c r="N14" s="98"/>
      <c r="O14" s="98"/>
      <c r="P14" s="99"/>
    </row>
    <row r="15" spans="2:16" x14ac:dyDescent="0.2">
      <c r="B15" s="100"/>
      <c r="C15" s="101"/>
      <c r="D15" s="101"/>
      <c r="E15" s="101"/>
      <c r="F15" s="101"/>
      <c r="G15" s="101"/>
      <c r="H15" s="101"/>
      <c r="I15" s="101"/>
      <c r="J15" s="101"/>
      <c r="K15" s="101"/>
      <c r="L15" s="101"/>
      <c r="M15" s="101"/>
      <c r="N15" s="101"/>
      <c r="O15" s="101"/>
      <c r="P15" s="102"/>
    </row>
    <row r="16" spans="2:16" x14ac:dyDescent="0.2">
      <c r="B16" s="100"/>
      <c r="C16" s="101"/>
      <c r="D16" s="101"/>
      <c r="E16" s="101"/>
      <c r="F16" s="101"/>
      <c r="G16" s="101"/>
      <c r="H16" s="101"/>
      <c r="I16" s="101"/>
      <c r="J16" s="101"/>
      <c r="K16" s="101"/>
      <c r="L16" s="101"/>
      <c r="M16" s="101"/>
      <c r="N16" s="101"/>
      <c r="O16" s="101"/>
      <c r="P16" s="102"/>
    </row>
    <row r="17" spans="2:16" x14ac:dyDescent="0.2">
      <c r="B17" s="103"/>
      <c r="C17" s="104"/>
      <c r="D17" s="104"/>
      <c r="E17" s="104"/>
      <c r="F17" s="104"/>
      <c r="G17" s="104"/>
      <c r="H17" s="104"/>
      <c r="I17" s="104"/>
      <c r="J17" s="104"/>
      <c r="K17" s="104"/>
      <c r="L17" s="104"/>
      <c r="M17" s="104"/>
      <c r="N17" s="104"/>
      <c r="O17" s="104"/>
      <c r="P17" s="105"/>
    </row>
    <row r="19" spans="2:16" s="67" customFormat="1" ht="15.95" customHeight="1" x14ac:dyDescent="0.25">
      <c r="B19" s="106" t="s">
        <v>7</v>
      </c>
      <c r="C19" s="106"/>
      <c r="D19" s="106"/>
      <c r="E19" s="106"/>
      <c r="F19" s="106"/>
      <c r="G19" s="106"/>
      <c r="H19" s="106"/>
      <c r="I19" s="106"/>
      <c r="J19" s="106"/>
      <c r="K19" s="106"/>
      <c r="L19" s="106"/>
      <c r="M19" s="106"/>
      <c r="N19" s="106"/>
      <c r="O19" s="106"/>
      <c r="P19" s="106"/>
    </row>
    <row r="20" spans="2:16" x14ac:dyDescent="0.2">
      <c r="B20" s="64" t="s">
        <v>8</v>
      </c>
      <c r="C20" s="64"/>
      <c r="D20" s="95"/>
      <c r="E20" s="95"/>
      <c r="F20" s="95"/>
      <c r="G20" s="95"/>
      <c r="H20" s="95"/>
      <c r="I20" s="95"/>
      <c r="J20" s="95"/>
      <c r="K20" s="95"/>
      <c r="L20" s="95"/>
      <c r="M20" s="95"/>
      <c r="N20" s="95"/>
      <c r="O20" s="95"/>
      <c r="P20" s="95"/>
    </row>
    <row r="21" spans="2:16" x14ac:dyDescent="0.2">
      <c r="B21" s="64" t="s">
        <v>9</v>
      </c>
      <c r="C21" s="64"/>
      <c r="D21" s="95"/>
      <c r="E21" s="95"/>
      <c r="F21" s="95"/>
      <c r="G21" s="95"/>
      <c r="H21" s="95"/>
      <c r="I21" s="95"/>
      <c r="J21" s="95"/>
      <c r="K21" s="95"/>
      <c r="L21" s="95"/>
      <c r="M21" s="95"/>
      <c r="N21" s="95"/>
      <c r="O21" s="95"/>
      <c r="P21" s="95"/>
    </row>
    <row r="22" spans="2:16" x14ac:dyDescent="0.2">
      <c r="B22" s="64" t="s">
        <v>10</v>
      </c>
      <c r="C22" s="64"/>
      <c r="D22" s="95"/>
      <c r="E22" s="95"/>
      <c r="F22" s="95"/>
      <c r="G22" s="95"/>
      <c r="H22" s="95"/>
      <c r="I22" s="95"/>
      <c r="J22" s="95"/>
      <c r="K22" s="95"/>
      <c r="L22" s="95"/>
      <c r="M22" s="95"/>
      <c r="N22" s="95"/>
      <c r="O22" s="95"/>
      <c r="P22" s="95"/>
    </row>
    <row r="23" spans="2:16" x14ac:dyDescent="0.2">
      <c r="B23" s="64"/>
      <c r="C23" s="64"/>
      <c r="D23" s="65"/>
      <c r="E23" s="65"/>
      <c r="F23" s="65"/>
      <c r="G23" s="65"/>
      <c r="H23" s="65"/>
      <c r="I23" s="65"/>
      <c r="J23" s="65"/>
      <c r="K23" s="65"/>
      <c r="L23" s="65"/>
      <c r="M23" s="65"/>
      <c r="N23" s="65"/>
      <c r="O23" s="65"/>
      <c r="P23" s="65"/>
    </row>
    <row r="24" spans="2:16" x14ac:dyDescent="0.2">
      <c r="B24" s="107" t="s">
        <v>11</v>
      </c>
      <c r="C24" s="107"/>
      <c r="D24" s="107"/>
      <c r="E24" s="107"/>
      <c r="F24" s="107"/>
      <c r="H24" s="108"/>
      <c r="I24" s="108"/>
      <c r="J24" s="108"/>
      <c r="K24" s="108"/>
      <c r="L24" s="108"/>
      <c r="M24" s="108"/>
      <c r="N24" s="108"/>
      <c r="O24" s="108"/>
      <c r="P24" s="108"/>
    </row>
    <row r="25" spans="2:16" ht="30" customHeight="1" x14ac:dyDescent="0.2">
      <c r="B25" s="96"/>
      <c r="C25" s="96"/>
      <c r="D25" s="96"/>
      <c r="E25" s="96"/>
      <c r="F25" s="96"/>
      <c r="G25" s="96"/>
      <c r="H25" s="96"/>
      <c r="I25" s="96"/>
      <c r="J25" s="96"/>
      <c r="K25" s="96"/>
      <c r="L25" s="96"/>
      <c r="M25" s="96"/>
      <c r="N25" s="96"/>
      <c r="O25" s="96"/>
      <c r="P25" s="96"/>
    </row>
    <row r="26" spans="2:16" x14ac:dyDescent="0.2">
      <c r="B26" s="64"/>
      <c r="C26" s="64"/>
      <c r="D26" s="65"/>
      <c r="E26" s="65"/>
      <c r="F26" s="65"/>
      <c r="G26" s="65"/>
      <c r="H26" s="65"/>
      <c r="I26" s="65"/>
      <c r="J26" s="65"/>
      <c r="K26" s="65"/>
      <c r="L26" s="65"/>
      <c r="M26" s="65"/>
      <c r="N26" s="65"/>
      <c r="O26" s="65"/>
      <c r="P26" s="65"/>
    </row>
    <row r="27" spans="2:16" x14ac:dyDescent="0.2">
      <c r="B27" s="72" t="s">
        <v>12</v>
      </c>
      <c r="C27" s="72"/>
      <c r="D27" s="72"/>
      <c r="E27" s="72"/>
      <c r="F27" s="72"/>
      <c r="G27" s="72"/>
      <c r="H27" s="72"/>
      <c r="I27" s="72"/>
      <c r="J27" s="72"/>
      <c r="K27" s="1"/>
      <c r="L27" s="1"/>
      <c r="M27" s="1"/>
      <c r="N27" s="1"/>
      <c r="O27" s="86"/>
      <c r="P27" s="86"/>
    </row>
    <row r="28" spans="2:16" ht="29.1" customHeight="1" x14ac:dyDescent="0.2">
      <c r="B28" s="96"/>
      <c r="C28" s="96"/>
      <c r="D28" s="96"/>
      <c r="E28" s="96"/>
      <c r="F28" s="96"/>
      <c r="G28" s="96"/>
      <c r="H28" s="96"/>
      <c r="I28" s="96"/>
      <c r="J28" s="96"/>
      <c r="K28" s="96"/>
      <c r="L28" s="96"/>
      <c r="M28" s="96"/>
      <c r="N28" s="96"/>
      <c r="O28" s="96"/>
      <c r="P28" s="96"/>
    </row>
    <row r="29" spans="2:16" x14ac:dyDescent="0.2">
      <c r="B29" s="64"/>
      <c r="C29" s="64"/>
      <c r="D29" s="65"/>
      <c r="E29" s="65"/>
      <c r="F29" s="65"/>
      <c r="G29" s="65"/>
      <c r="H29" s="65"/>
      <c r="I29" s="65"/>
      <c r="J29" s="65"/>
      <c r="K29" s="65"/>
      <c r="L29" s="65"/>
      <c r="M29" s="65"/>
      <c r="N29" s="65"/>
      <c r="O29" s="65"/>
      <c r="P29" s="65"/>
    </row>
    <row r="30" spans="2:16" x14ac:dyDescent="0.2">
      <c r="B30" s="23" t="s">
        <v>13</v>
      </c>
      <c r="C30" s="86"/>
      <c r="D30" s="86"/>
      <c r="E30" s="86"/>
      <c r="F30" s="86"/>
      <c r="G30" s="86"/>
      <c r="H30" s="86"/>
      <c r="I30" s="86"/>
      <c r="J30" s="86"/>
      <c r="K30" s="86"/>
      <c r="L30" s="86"/>
      <c r="M30" s="86"/>
      <c r="N30" s="86"/>
      <c r="O30" s="86"/>
      <c r="P30" s="86"/>
    </row>
    <row r="31" spans="2:16" ht="30" customHeight="1" x14ac:dyDescent="0.2">
      <c r="B31" s="96"/>
      <c r="C31" s="96"/>
      <c r="D31" s="96"/>
      <c r="E31" s="96"/>
      <c r="F31" s="96"/>
      <c r="G31" s="96"/>
      <c r="H31" s="96"/>
      <c r="I31" s="96"/>
      <c r="J31" s="96"/>
      <c r="K31" s="96"/>
      <c r="L31" s="96"/>
      <c r="M31" s="96"/>
      <c r="N31" s="96"/>
      <c r="O31" s="96"/>
      <c r="P31" s="96"/>
    </row>
    <row r="32" spans="2:16" x14ac:dyDescent="0.2">
      <c r="B32" s="64"/>
      <c r="C32" s="64"/>
      <c r="D32" s="65"/>
      <c r="E32" s="65"/>
      <c r="F32" s="65"/>
      <c r="G32" s="65"/>
      <c r="H32" s="65"/>
      <c r="I32" s="65"/>
      <c r="J32" s="65"/>
      <c r="K32" s="65"/>
      <c r="L32" s="65"/>
      <c r="M32" s="65"/>
      <c r="N32" s="65"/>
      <c r="O32" s="65"/>
      <c r="P32" s="65"/>
    </row>
    <row r="33" spans="2:16" x14ac:dyDescent="0.2">
      <c r="B33" s="112" t="s">
        <v>14</v>
      </c>
      <c r="C33" s="112"/>
      <c r="D33" s="112"/>
      <c r="E33" s="112"/>
      <c r="F33" s="112"/>
      <c r="G33" s="112"/>
      <c r="H33" s="112"/>
      <c r="I33" s="112"/>
      <c r="J33" s="112"/>
      <c r="K33" s="112"/>
      <c r="L33" s="112"/>
      <c r="M33" s="112"/>
      <c r="N33" s="112"/>
      <c r="O33" s="112"/>
      <c r="P33" s="112"/>
    </row>
    <row r="34" spans="2:16" x14ac:dyDescent="0.2">
      <c r="B34" s="114"/>
      <c r="C34" s="114"/>
      <c r="D34" s="114"/>
      <c r="E34" s="114"/>
      <c r="F34" s="114"/>
      <c r="G34" s="114"/>
      <c r="H34" s="114"/>
      <c r="I34" s="114"/>
      <c r="J34" s="114"/>
      <c r="K34" s="114"/>
      <c r="L34" s="114"/>
      <c r="M34" s="114"/>
      <c r="N34" s="114"/>
      <c r="O34" s="114"/>
      <c r="P34" s="114"/>
    </row>
    <row r="35" spans="2:16" ht="29.1" customHeight="1" x14ac:dyDescent="0.2">
      <c r="B35" s="96"/>
      <c r="C35" s="96"/>
      <c r="D35" s="96"/>
      <c r="E35" s="96"/>
      <c r="F35" s="96"/>
      <c r="G35" s="96"/>
      <c r="H35" s="96"/>
      <c r="I35" s="96"/>
      <c r="J35" s="96"/>
      <c r="K35" s="96"/>
      <c r="L35" s="96"/>
      <c r="M35" s="96"/>
      <c r="N35" s="96"/>
      <c r="O35" s="96"/>
      <c r="P35" s="96"/>
    </row>
    <row r="36" spans="2:16" x14ac:dyDescent="0.2">
      <c r="B36" s="34"/>
      <c r="C36" s="34"/>
      <c r="D36" s="34"/>
      <c r="E36" s="34"/>
      <c r="F36" s="34"/>
      <c r="G36" s="34"/>
      <c r="H36" s="34"/>
      <c r="I36" s="34"/>
      <c r="J36" s="34"/>
      <c r="K36" s="34"/>
      <c r="L36" s="34"/>
      <c r="M36" s="34"/>
      <c r="N36" s="34"/>
      <c r="O36" s="34"/>
      <c r="P36" s="34"/>
    </row>
    <row r="37" spans="2:16" x14ac:dyDescent="0.2">
      <c r="B37" s="34"/>
      <c r="C37" s="34"/>
      <c r="D37" s="34"/>
      <c r="E37" s="34"/>
      <c r="F37" s="34"/>
      <c r="G37" s="34"/>
      <c r="H37" s="34"/>
      <c r="I37" s="34"/>
      <c r="J37" s="34"/>
      <c r="K37" s="34"/>
      <c r="L37" s="34"/>
      <c r="M37" s="34"/>
      <c r="N37" s="34"/>
      <c r="O37" s="34"/>
      <c r="P37" s="34"/>
    </row>
    <row r="38" spans="2:16" ht="15.75" x14ac:dyDescent="0.2">
      <c r="B38" s="110" t="s">
        <v>15</v>
      </c>
      <c r="C38" s="110"/>
      <c r="D38" s="110"/>
      <c r="E38" s="110"/>
      <c r="F38" s="110"/>
      <c r="G38" s="110"/>
      <c r="H38" s="110"/>
      <c r="I38" s="110"/>
      <c r="J38" s="110"/>
      <c r="K38" s="110"/>
      <c r="L38" s="110"/>
      <c r="M38" s="110"/>
      <c r="N38" s="110"/>
      <c r="O38" s="110"/>
      <c r="P38" s="110"/>
    </row>
    <row r="39" spans="2:16" x14ac:dyDescent="0.2">
      <c r="B39" s="86"/>
      <c r="C39" s="86"/>
      <c r="D39" s="86"/>
      <c r="E39" s="86"/>
      <c r="F39" s="86"/>
      <c r="G39" s="86"/>
      <c r="H39" s="111"/>
      <c r="I39" s="111"/>
      <c r="J39" s="111"/>
      <c r="K39" s="111"/>
      <c r="L39" s="111"/>
      <c r="M39" s="111"/>
      <c r="N39" s="111"/>
      <c r="O39" s="111"/>
      <c r="P39" s="111"/>
    </row>
    <row r="40" spans="2:16" x14ac:dyDescent="0.2">
      <c r="B40" s="23" t="s">
        <v>16</v>
      </c>
      <c r="C40" s="68"/>
      <c r="D40" s="68"/>
      <c r="E40" s="68"/>
      <c r="F40" s="86"/>
      <c r="G40" s="85"/>
      <c r="H40" s="1"/>
      <c r="I40" s="23"/>
      <c r="J40" s="86"/>
      <c r="K40" s="86"/>
      <c r="L40" s="86"/>
      <c r="M40" s="86"/>
      <c r="N40" s="86"/>
      <c r="O40" s="86"/>
      <c r="P40" s="86"/>
    </row>
    <row r="41" spans="2:16" x14ac:dyDescent="0.2">
      <c r="C41" s="68"/>
      <c r="D41" s="68"/>
      <c r="E41" s="68"/>
      <c r="F41" s="86"/>
      <c r="G41" s="86"/>
      <c r="H41" s="86"/>
      <c r="I41" s="86"/>
      <c r="J41" s="86"/>
      <c r="K41" s="86"/>
      <c r="L41" s="86"/>
      <c r="M41" s="86"/>
      <c r="N41" s="86"/>
      <c r="O41" s="86"/>
      <c r="P41" s="86"/>
    </row>
    <row r="42" spans="2:16" x14ac:dyDescent="0.2">
      <c r="B42" s="96"/>
      <c r="C42" s="96"/>
      <c r="D42" s="96"/>
      <c r="E42" s="96"/>
      <c r="F42" s="96"/>
      <c r="G42" s="96"/>
      <c r="H42" s="96"/>
      <c r="I42" s="96"/>
      <c r="J42" s="96"/>
      <c r="K42" s="96"/>
      <c r="L42" s="96"/>
      <c r="M42" s="96"/>
      <c r="N42" s="96"/>
      <c r="O42" s="96"/>
      <c r="P42" s="96"/>
    </row>
    <row r="43" spans="2:16" x14ac:dyDescent="0.2">
      <c r="B43" s="96"/>
      <c r="C43" s="96"/>
      <c r="D43" s="96"/>
      <c r="E43" s="96"/>
      <c r="F43" s="96"/>
      <c r="G43" s="96"/>
      <c r="H43" s="96"/>
      <c r="I43" s="96"/>
      <c r="J43" s="96"/>
      <c r="K43" s="96"/>
      <c r="L43" s="96"/>
      <c r="M43" s="96"/>
      <c r="N43" s="96"/>
      <c r="O43" s="96"/>
      <c r="P43" s="96"/>
    </row>
    <row r="44" spans="2:16" x14ac:dyDescent="0.2">
      <c r="B44" s="24"/>
      <c r="C44" s="86"/>
      <c r="D44" s="86"/>
      <c r="E44" s="86"/>
      <c r="F44" s="86"/>
      <c r="G44" s="86"/>
      <c r="H44" s="86"/>
      <c r="I44" s="86"/>
      <c r="J44" s="86"/>
      <c r="K44" s="86"/>
      <c r="L44" s="86"/>
      <c r="M44" s="86"/>
      <c r="N44" s="86"/>
      <c r="O44" s="86"/>
      <c r="P44" s="86"/>
    </row>
    <row r="45" spans="2:16" x14ac:dyDescent="0.2">
      <c r="B45" s="23" t="s">
        <v>17</v>
      </c>
      <c r="C45" s="68"/>
      <c r="D45" s="86"/>
      <c r="E45" s="86"/>
      <c r="F45" s="86"/>
      <c r="G45" s="85"/>
      <c r="H45" s="1"/>
      <c r="I45" s="23"/>
      <c r="J45" s="86"/>
      <c r="K45" s="86"/>
      <c r="L45" s="86"/>
      <c r="M45" s="86"/>
      <c r="N45" s="86"/>
      <c r="O45" s="86"/>
      <c r="P45" s="86"/>
    </row>
    <row r="46" spans="2:16" x14ac:dyDescent="0.2">
      <c r="B46" s="23" t="s">
        <v>18</v>
      </c>
      <c r="C46" s="68"/>
      <c r="D46" s="86"/>
      <c r="E46" s="86"/>
      <c r="F46" s="86"/>
      <c r="G46" s="86"/>
      <c r="H46" s="86"/>
      <c r="I46" s="86"/>
      <c r="J46" s="86"/>
      <c r="K46" s="86"/>
      <c r="L46" s="86"/>
      <c r="M46" s="86"/>
      <c r="N46" s="86"/>
      <c r="O46" s="86"/>
      <c r="P46" s="86"/>
    </row>
    <row r="47" spans="2:16" x14ac:dyDescent="0.2">
      <c r="B47" s="96"/>
      <c r="C47" s="96"/>
      <c r="D47" s="96"/>
      <c r="E47" s="96"/>
      <c r="F47" s="96"/>
      <c r="G47" s="96"/>
      <c r="H47" s="96"/>
      <c r="I47" s="96"/>
      <c r="J47" s="96"/>
      <c r="K47" s="96"/>
      <c r="L47" s="96"/>
      <c r="M47" s="96"/>
      <c r="N47" s="96"/>
      <c r="O47" s="96"/>
      <c r="P47" s="96"/>
    </row>
    <row r="48" spans="2:16" x14ac:dyDescent="0.2">
      <c r="B48" s="96"/>
      <c r="C48" s="96"/>
      <c r="D48" s="96"/>
      <c r="E48" s="96"/>
      <c r="F48" s="96"/>
      <c r="G48" s="96"/>
      <c r="H48" s="96"/>
      <c r="I48" s="96"/>
      <c r="J48" s="96"/>
      <c r="K48" s="96"/>
      <c r="L48" s="96"/>
      <c r="M48" s="96"/>
      <c r="N48" s="96"/>
      <c r="O48" s="96"/>
      <c r="P48" s="96"/>
    </row>
    <row r="49" spans="2:16" x14ac:dyDescent="0.2">
      <c r="B49" s="34"/>
      <c r="C49" s="34"/>
      <c r="D49" s="34"/>
      <c r="E49" s="34"/>
      <c r="F49" s="34"/>
      <c r="G49" s="34"/>
      <c r="H49" s="34"/>
      <c r="I49" s="34"/>
      <c r="J49" s="34"/>
      <c r="K49" s="34"/>
      <c r="L49" s="34"/>
      <c r="M49" s="34"/>
      <c r="N49" s="34"/>
      <c r="O49" s="34"/>
      <c r="P49" s="34"/>
    </row>
    <row r="50" spans="2:16" x14ac:dyDescent="0.2">
      <c r="B50" s="23" t="s">
        <v>19</v>
      </c>
      <c r="C50" s="86"/>
      <c r="D50" s="86"/>
      <c r="E50" s="86"/>
      <c r="F50" s="86"/>
      <c r="G50" s="85"/>
      <c r="H50" s="1"/>
      <c r="I50" s="23"/>
      <c r="J50" s="86"/>
      <c r="K50" s="86"/>
      <c r="L50" s="86"/>
      <c r="M50" s="86"/>
      <c r="N50" s="86"/>
      <c r="O50" s="86"/>
      <c r="P50" s="86"/>
    </row>
    <row r="51" spans="2:16" x14ac:dyDescent="0.2">
      <c r="B51" s="23" t="s">
        <v>18</v>
      </c>
      <c r="C51" s="86"/>
      <c r="D51" s="86"/>
      <c r="E51" s="86"/>
      <c r="F51" s="86"/>
      <c r="G51" s="86"/>
      <c r="H51" s="86"/>
      <c r="I51" s="86"/>
      <c r="J51" s="86"/>
      <c r="K51" s="86"/>
      <c r="L51" s="86"/>
      <c r="M51" s="86"/>
      <c r="N51" s="86"/>
      <c r="O51" s="86"/>
      <c r="P51" s="86"/>
    </row>
    <row r="52" spans="2:16" ht="14.1" customHeight="1" x14ac:dyDescent="0.2">
      <c r="B52" s="96"/>
      <c r="C52" s="96"/>
      <c r="D52" s="96"/>
      <c r="E52" s="96"/>
      <c r="F52" s="96"/>
      <c r="G52" s="96"/>
      <c r="H52" s="96"/>
      <c r="I52" s="96"/>
      <c r="J52" s="96"/>
      <c r="K52" s="96"/>
      <c r="L52" s="96"/>
      <c r="M52" s="96"/>
      <c r="N52" s="96"/>
      <c r="O52" s="96"/>
      <c r="P52" s="96"/>
    </row>
    <row r="53" spans="2:16" x14ac:dyDescent="0.2">
      <c r="B53" s="96"/>
      <c r="C53" s="96"/>
      <c r="D53" s="96"/>
      <c r="E53" s="96"/>
      <c r="F53" s="96"/>
      <c r="G53" s="96"/>
      <c r="H53" s="96"/>
      <c r="I53" s="96"/>
      <c r="J53" s="96"/>
      <c r="K53" s="96"/>
      <c r="L53" s="96"/>
      <c r="M53" s="96"/>
      <c r="N53" s="96"/>
      <c r="O53" s="96"/>
      <c r="P53" s="96"/>
    </row>
    <row r="54" spans="2:16" x14ac:dyDescent="0.2">
      <c r="B54" s="25"/>
      <c r="C54" s="86"/>
      <c r="D54" s="86"/>
      <c r="E54" s="86"/>
      <c r="F54" s="86"/>
      <c r="G54" s="86"/>
      <c r="H54" s="86"/>
      <c r="I54" s="86"/>
      <c r="J54" s="86"/>
      <c r="K54" s="86"/>
      <c r="L54" s="86"/>
      <c r="M54" s="86"/>
      <c r="N54" s="86"/>
      <c r="O54" s="86"/>
      <c r="P54" s="86"/>
    </row>
    <row r="55" spans="2:16" x14ac:dyDescent="0.2">
      <c r="B55" s="23" t="s">
        <v>20</v>
      </c>
      <c r="C55" s="86"/>
      <c r="D55" s="86"/>
      <c r="E55" s="86"/>
      <c r="F55" s="86"/>
      <c r="G55" s="85"/>
      <c r="H55" s="1"/>
      <c r="I55" s="23"/>
      <c r="J55" s="86"/>
      <c r="K55" s="86"/>
      <c r="L55" s="86"/>
      <c r="M55" s="86"/>
      <c r="N55" s="86"/>
      <c r="O55" s="86"/>
      <c r="P55" s="86"/>
    </row>
    <row r="56" spans="2:16" x14ac:dyDescent="0.2">
      <c r="B56" s="23" t="s">
        <v>18</v>
      </c>
      <c r="C56" s="86"/>
      <c r="D56" s="86"/>
      <c r="E56" s="86"/>
      <c r="F56" s="86"/>
      <c r="G56" s="86"/>
      <c r="H56" s="86"/>
      <c r="I56" s="86"/>
      <c r="J56" s="86"/>
      <c r="K56" s="86"/>
      <c r="L56" s="86"/>
      <c r="M56" s="86"/>
      <c r="N56" s="86"/>
      <c r="O56" s="86"/>
      <c r="P56" s="86"/>
    </row>
    <row r="57" spans="2:16" x14ac:dyDescent="0.2">
      <c r="B57" s="96"/>
      <c r="C57" s="96"/>
      <c r="D57" s="96"/>
      <c r="E57" s="96"/>
      <c r="F57" s="96"/>
      <c r="G57" s="96"/>
      <c r="H57" s="96"/>
      <c r="I57" s="96"/>
      <c r="J57" s="96"/>
      <c r="K57" s="96"/>
      <c r="L57" s="96"/>
      <c r="M57" s="96"/>
      <c r="N57" s="96"/>
      <c r="O57" s="96"/>
      <c r="P57" s="96"/>
    </row>
    <row r="58" spans="2:16" x14ac:dyDescent="0.2">
      <c r="B58" s="96"/>
      <c r="C58" s="96"/>
      <c r="D58" s="96"/>
      <c r="E58" s="96"/>
      <c r="F58" s="96"/>
      <c r="G58" s="96"/>
      <c r="H58" s="96"/>
      <c r="I58" s="96"/>
      <c r="J58" s="96"/>
      <c r="K58" s="96"/>
      <c r="L58" s="96"/>
      <c r="M58" s="96"/>
      <c r="N58" s="96"/>
      <c r="O58" s="96"/>
      <c r="P58" s="96"/>
    </row>
    <row r="59" spans="2:16" x14ac:dyDescent="0.2">
      <c r="B59" s="25"/>
      <c r="C59" s="86"/>
      <c r="D59" s="86"/>
      <c r="E59" s="86"/>
      <c r="F59" s="86"/>
      <c r="G59" s="86"/>
      <c r="H59" s="86"/>
      <c r="I59" s="86"/>
      <c r="J59" s="86"/>
      <c r="K59" s="86"/>
      <c r="L59" s="86"/>
      <c r="M59" s="86"/>
      <c r="N59" s="86"/>
      <c r="O59" s="86"/>
      <c r="P59" s="86"/>
    </row>
    <row r="60" spans="2:16" x14ac:dyDescent="0.2">
      <c r="B60" s="23" t="s">
        <v>21</v>
      </c>
      <c r="C60" s="86"/>
      <c r="D60" s="86"/>
      <c r="E60" s="86"/>
      <c r="F60" s="86"/>
      <c r="G60" s="85"/>
      <c r="H60" s="1"/>
      <c r="I60" s="23"/>
      <c r="J60" s="86"/>
      <c r="K60" s="86"/>
      <c r="L60" s="86"/>
      <c r="M60" s="86"/>
      <c r="N60" s="86"/>
      <c r="O60" s="86"/>
      <c r="P60" s="86"/>
    </row>
    <row r="61" spans="2:16" x14ac:dyDescent="0.2">
      <c r="B61" s="23" t="s">
        <v>18</v>
      </c>
      <c r="C61" s="86"/>
      <c r="D61" s="86"/>
      <c r="E61" s="86"/>
      <c r="F61" s="86"/>
      <c r="G61" s="86"/>
      <c r="H61" s="86"/>
      <c r="I61" s="86"/>
      <c r="J61" s="86"/>
      <c r="K61" s="86"/>
      <c r="L61" s="86"/>
      <c r="M61" s="86"/>
      <c r="N61" s="86"/>
      <c r="O61" s="86"/>
      <c r="P61" s="86"/>
    </row>
    <row r="62" spans="2:16" x14ac:dyDescent="0.2">
      <c r="B62" s="96"/>
      <c r="C62" s="96"/>
      <c r="D62" s="96"/>
      <c r="E62" s="96"/>
      <c r="F62" s="96"/>
      <c r="G62" s="96"/>
      <c r="H62" s="96"/>
      <c r="I62" s="96"/>
      <c r="J62" s="96"/>
      <c r="K62" s="96"/>
      <c r="L62" s="96"/>
      <c r="M62" s="96"/>
      <c r="N62" s="96"/>
      <c r="O62" s="96"/>
      <c r="P62" s="96"/>
    </row>
    <row r="63" spans="2:16" x14ac:dyDescent="0.2">
      <c r="B63" s="96"/>
      <c r="C63" s="96"/>
      <c r="D63" s="96"/>
      <c r="E63" s="96"/>
      <c r="F63" s="96"/>
      <c r="G63" s="96"/>
      <c r="H63" s="96"/>
      <c r="I63" s="96"/>
      <c r="J63" s="96"/>
      <c r="K63" s="96"/>
      <c r="L63" s="96"/>
      <c r="M63" s="96"/>
      <c r="N63" s="96"/>
      <c r="O63" s="96"/>
      <c r="P63" s="96"/>
    </row>
    <row r="64" spans="2:16" x14ac:dyDescent="0.2">
      <c r="B64" s="86"/>
      <c r="C64" s="86"/>
      <c r="D64" s="86"/>
      <c r="E64" s="86"/>
      <c r="F64" s="86"/>
      <c r="G64" s="86"/>
      <c r="H64" s="86"/>
      <c r="I64" s="86"/>
      <c r="J64" s="86"/>
      <c r="K64" s="86"/>
      <c r="L64" s="86"/>
      <c r="M64" s="86"/>
      <c r="N64" s="86"/>
      <c r="O64" s="86"/>
      <c r="P64" s="86"/>
    </row>
    <row r="65" spans="2:16" x14ac:dyDescent="0.2">
      <c r="B65" s="23" t="s">
        <v>22</v>
      </c>
      <c r="C65" s="86"/>
      <c r="D65" s="86"/>
      <c r="E65" s="86"/>
      <c r="F65" s="86"/>
      <c r="G65" s="85"/>
      <c r="H65" s="1"/>
      <c r="I65" s="23"/>
      <c r="J65" s="86"/>
      <c r="K65" s="86"/>
      <c r="L65" s="86"/>
      <c r="M65" s="86"/>
      <c r="N65" s="86"/>
      <c r="O65" s="86"/>
      <c r="P65" s="86"/>
    </row>
    <row r="66" spans="2:16" x14ac:dyDescent="0.2">
      <c r="B66" s="23" t="s">
        <v>18</v>
      </c>
      <c r="C66" s="86"/>
      <c r="D66" s="86"/>
      <c r="E66" s="86"/>
      <c r="F66" s="86"/>
      <c r="G66" s="86"/>
      <c r="H66" s="86"/>
      <c r="I66" s="86"/>
      <c r="J66" s="86"/>
      <c r="K66" s="86"/>
      <c r="L66" s="86"/>
      <c r="M66" s="86"/>
      <c r="N66" s="86"/>
      <c r="O66" s="86"/>
      <c r="P66" s="86"/>
    </row>
    <row r="67" spans="2:16" x14ac:dyDescent="0.2">
      <c r="B67" s="96"/>
      <c r="C67" s="96"/>
      <c r="D67" s="96"/>
      <c r="E67" s="96"/>
      <c r="F67" s="96"/>
      <c r="G67" s="96"/>
      <c r="H67" s="96"/>
      <c r="I67" s="96"/>
      <c r="J67" s="96"/>
      <c r="K67" s="96"/>
      <c r="L67" s="96"/>
      <c r="M67" s="96"/>
      <c r="N67" s="96"/>
      <c r="O67" s="96"/>
      <c r="P67" s="96"/>
    </row>
    <row r="68" spans="2:16" x14ac:dyDescent="0.2">
      <c r="B68" s="96"/>
      <c r="C68" s="96"/>
      <c r="D68" s="96"/>
      <c r="E68" s="96"/>
      <c r="F68" s="96"/>
      <c r="G68" s="96"/>
      <c r="H68" s="96"/>
      <c r="I68" s="96"/>
      <c r="J68" s="96"/>
      <c r="K68" s="96"/>
      <c r="L68" s="96"/>
      <c r="M68" s="96"/>
      <c r="N68" s="96"/>
      <c r="O68" s="96"/>
      <c r="P68" s="96"/>
    </row>
    <row r="69" spans="2:16" x14ac:dyDescent="0.2">
      <c r="B69" s="69"/>
      <c r="C69" s="69"/>
      <c r="D69" s="69"/>
      <c r="E69" s="69"/>
      <c r="F69" s="69"/>
      <c r="G69" s="69"/>
      <c r="H69" s="69"/>
      <c r="I69" s="69"/>
      <c r="J69" s="69"/>
      <c r="K69" s="69"/>
      <c r="L69" s="69"/>
      <c r="M69" s="69"/>
      <c r="N69" s="69"/>
      <c r="O69" s="69"/>
      <c r="P69" s="69"/>
    </row>
    <row r="70" spans="2:16" x14ac:dyDescent="0.2">
      <c r="B70" s="69"/>
      <c r="C70" s="69"/>
      <c r="D70" s="69"/>
      <c r="E70" s="69"/>
      <c r="F70" s="69"/>
      <c r="G70" s="69"/>
      <c r="H70" s="69"/>
      <c r="I70" s="69"/>
      <c r="J70" s="69"/>
      <c r="K70" s="69"/>
      <c r="L70" s="69"/>
      <c r="M70" s="69"/>
      <c r="N70" s="69"/>
      <c r="O70" s="69"/>
      <c r="P70" s="69"/>
    </row>
    <row r="71" spans="2:16" ht="15.75" x14ac:dyDescent="0.2">
      <c r="B71" s="110" t="s">
        <v>23</v>
      </c>
      <c r="C71" s="110"/>
      <c r="D71" s="110"/>
      <c r="E71" s="110"/>
      <c r="F71" s="110"/>
      <c r="G71" s="110"/>
      <c r="H71" s="110"/>
      <c r="I71" s="110"/>
      <c r="J71" s="110"/>
      <c r="K71" s="110"/>
      <c r="L71" s="110"/>
      <c r="M71" s="110"/>
      <c r="N71" s="110"/>
      <c r="O71" s="110"/>
      <c r="P71" s="110"/>
    </row>
    <row r="72" spans="2:16" ht="15" x14ac:dyDescent="0.2">
      <c r="B72" s="70"/>
      <c r="C72" s="70"/>
      <c r="D72" s="70"/>
      <c r="E72" s="70"/>
      <c r="F72" s="70"/>
      <c r="G72" s="70"/>
      <c r="H72" s="70"/>
      <c r="I72" s="70"/>
      <c r="J72" s="70"/>
      <c r="K72" s="70"/>
      <c r="L72" s="70"/>
      <c r="M72" s="70"/>
      <c r="N72" s="70"/>
      <c r="O72" s="70"/>
      <c r="P72" s="70"/>
    </row>
    <row r="73" spans="2:16" x14ac:dyDescent="0.2">
      <c r="B73" s="23" t="s">
        <v>24</v>
      </c>
      <c r="C73" s="86"/>
      <c r="D73" s="86"/>
      <c r="E73" s="86"/>
      <c r="F73" s="86"/>
      <c r="G73" s="86"/>
      <c r="H73" s="86"/>
      <c r="I73" s="109"/>
      <c r="J73" s="109"/>
      <c r="K73" s="86"/>
      <c r="L73" s="86"/>
      <c r="M73" s="86"/>
      <c r="N73" s="86"/>
      <c r="O73" s="86"/>
      <c r="P73" s="86"/>
    </row>
    <row r="74" spans="2:16" x14ac:dyDescent="0.2">
      <c r="B74" s="23"/>
      <c r="C74" s="86"/>
      <c r="D74" s="86"/>
      <c r="E74" s="86"/>
      <c r="F74" s="86"/>
      <c r="G74" s="86"/>
      <c r="H74" s="86"/>
      <c r="I74" s="86"/>
      <c r="J74" s="86"/>
      <c r="K74" s="86"/>
      <c r="L74" s="86"/>
      <c r="M74" s="86"/>
      <c r="N74" s="86"/>
      <c r="O74" s="86"/>
      <c r="P74" s="86"/>
    </row>
    <row r="75" spans="2:16" x14ac:dyDescent="0.2">
      <c r="B75" s="23" t="s">
        <v>25</v>
      </c>
      <c r="C75" s="86"/>
      <c r="D75" s="86"/>
      <c r="E75" s="86"/>
      <c r="F75" s="86"/>
      <c r="G75" s="86"/>
      <c r="H75" s="85"/>
      <c r="I75" s="1"/>
      <c r="J75" s="115" t="s">
        <v>26</v>
      </c>
      <c r="K75" s="115"/>
      <c r="L75" s="115"/>
      <c r="M75" s="115"/>
      <c r="N75" s="116"/>
      <c r="O75" s="109"/>
      <c r="P75" s="109"/>
    </row>
    <row r="76" spans="2:16" x14ac:dyDescent="0.2">
      <c r="B76" s="68"/>
      <c r="C76" s="86"/>
      <c r="D76" s="86"/>
      <c r="E76" s="86"/>
      <c r="F76" s="86"/>
      <c r="G76" s="86"/>
      <c r="H76" s="86"/>
      <c r="I76" s="86"/>
      <c r="J76" s="86"/>
      <c r="K76" s="86"/>
      <c r="L76" s="86"/>
      <c r="M76" s="86"/>
      <c r="N76" s="86"/>
      <c r="O76" s="86"/>
      <c r="P76" s="86"/>
    </row>
    <row r="77" spans="2:16" x14ac:dyDescent="0.2">
      <c r="B77" s="23" t="s">
        <v>27</v>
      </c>
      <c r="C77" s="86"/>
      <c r="D77" s="86"/>
      <c r="E77" s="86"/>
      <c r="F77" s="86"/>
      <c r="G77" s="117"/>
      <c r="H77" s="118"/>
      <c r="I77" s="118"/>
      <c r="J77" s="119"/>
      <c r="K77" s="86"/>
      <c r="L77" s="86"/>
      <c r="M77" s="86"/>
      <c r="N77" s="86"/>
      <c r="O77" s="86"/>
      <c r="P77" s="86"/>
    </row>
    <row r="78" spans="2:16" x14ac:dyDescent="0.2">
      <c r="B78" s="23"/>
      <c r="C78" s="86"/>
      <c r="D78" s="86"/>
      <c r="E78" s="86"/>
      <c r="F78" s="86"/>
      <c r="G78" s="86"/>
      <c r="H78" s="86"/>
      <c r="I78" s="86"/>
      <c r="J78" s="86"/>
      <c r="K78" s="86"/>
      <c r="L78" s="86"/>
      <c r="M78" s="86"/>
      <c r="N78" s="86"/>
      <c r="O78" s="86"/>
      <c r="P78" s="86"/>
    </row>
    <row r="79" spans="2:16" ht="14.1" customHeight="1" x14ac:dyDescent="0.2">
      <c r="B79" s="113" t="s">
        <v>28</v>
      </c>
      <c r="C79" s="113"/>
      <c r="D79" s="113"/>
      <c r="E79" s="113"/>
      <c r="F79" s="113"/>
      <c r="G79" s="113"/>
      <c r="H79" s="113"/>
      <c r="I79" s="113"/>
      <c r="J79" s="113"/>
      <c r="K79" s="113"/>
      <c r="L79" s="113"/>
      <c r="M79" s="113"/>
      <c r="N79" s="113"/>
      <c r="O79" s="113"/>
      <c r="P79" s="113"/>
    </row>
    <row r="80" spans="2:16" ht="14.1" customHeight="1" x14ac:dyDescent="0.2">
      <c r="B80" s="96"/>
      <c r="C80" s="96"/>
      <c r="D80" s="96"/>
      <c r="E80" s="96"/>
      <c r="F80" s="96"/>
      <c r="G80" s="96"/>
      <c r="H80" s="96"/>
      <c r="I80" s="96"/>
      <c r="J80" s="96"/>
      <c r="K80" s="96"/>
      <c r="L80" s="96"/>
      <c r="M80" s="96"/>
      <c r="N80" s="96"/>
      <c r="O80" s="96"/>
      <c r="P80" s="96"/>
    </row>
    <row r="81" spans="2:16" x14ac:dyDescent="0.2">
      <c r="B81" s="96"/>
      <c r="C81" s="96"/>
      <c r="D81" s="96"/>
      <c r="E81" s="96"/>
      <c r="F81" s="96"/>
      <c r="G81" s="96"/>
      <c r="H81" s="96"/>
      <c r="I81" s="96"/>
      <c r="J81" s="96"/>
      <c r="K81" s="96"/>
      <c r="L81" s="96"/>
      <c r="M81" s="96"/>
      <c r="N81" s="96"/>
      <c r="O81" s="96"/>
      <c r="P81" s="96"/>
    </row>
    <row r="82" spans="2:16" x14ac:dyDescent="0.2">
      <c r="B82" s="87"/>
      <c r="C82" s="87"/>
      <c r="D82" s="87"/>
      <c r="E82" s="87"/>
      <c r="F82" s="87"/>
      <c r="G82" s="87"/>
      <c r="H82" s="87"/>
      <c r="I82" s="87"/>
      <c r="J82" s="87"/>
      <c r="K82" s="87"/>
      <c r="L82" s="87"/>
      <c r="M82" s="87"/>
      <c r="N82" s="87"/>
      <c r="O82" s="87"/>
      <c r="P82" s="87"/>
    </row>
    <row r="83" spans="2:16" x14ac:dyDescent="0.2">
      <c r="B83" s="23" t="s">
        <v>29</v>
      </c>
      <c r="C83" s="86"/>
      <c r="D83" s="86"/>
      <c r="E83" s="86"/>
      <c r="F83" s="86"/>
      <c r="G83" s="86"/>
      <c r="H83" s="86"/>
      <c r="I83" s="86"/>
      <c r="J83" s="86"/>
      <c r="K83" s="86"/>
      <c r="L83" s="86"/>
      <c r="M83" s="86"/>
      <c r="N83" s="86"/>
      <c r="O83" s="86"/>
      <c r="P83" s="86"/>
    </row>
    <row r="84" spans="2:16" ht="14.1" customHeight="1" x14ac:dyDescent="0.2">
      <c r="B84" s="96"/>
      <c r="C84" s="96"/>
      <c r="D84" s="96"/>
      <c r="E84" s="96"/>
      <c r="F84" s="96"/>
      <c r="G84" s="96"/>
      <c r="H84" s="96"/>
      <c r="I84" s="96"/>
      <c r="J84" s="96"/>
      <c r="K84" s="96"/>
      <c r="L84" s="96"/>
      <c r="M84" s="96"/>
      <c r="N84" s="96"/>
      <c r="O84" s="96"/>
      <c r="P84" s="96"/>
    </row>
    <row r="85" spans="2:16" x14ac:dyDescent="0.2">
      <c r="B85" s="96"/>
      <c r="C85" s="96"/>
      <c r="D85" s="96"/>
      <c r="E85" s="96"/>
      <c r="F85" s="96"/>
      <c r="G85" s="96"/>
      <c r="H85" s="96"/>
      <c r="I85" s="96"/>
      <c r="J85" s="96"/>
      <c r="K85" s="96"/>
      <c r="L85" s="96"/>
      <c r="M85" s="96"/>
      <c r="N85" s="96"/>
      <c r="O85" s="96"/>
      <c r="P85" s="96"/>
    </row>
    <row r="86" spans="2:16" x14ac:dyDescent="0.2">
      <c r="B86" s="24"/>
      <c r="C86" s="86"/>
      <c r="D86" s="86"/>
      <c r="E86" s="86"/>
      <c r="F86" s="86"/>
      <c r="G86" s="86"/>
      <c r="H86" s="86"/>
      <c r="I86" s="86"/>
      <c r="J86" s="86"/>
      <c r="K86" s="86"/>
      <c r="L86" s="86"/>
      <c r="M86" s="86"/>
      <c r="N86" s="86"/>
      <c r="O86" s="86"/>
      <c r="P86" s="86"/>
    </row>
    <row r="87" spans="2:16" x14ac:dyDescent="0.2">
      <c r="B87" s="23" t="s">
        <v>30</v>
      </c>
      <c r="C87" s="86"/>
      <c r="D87" s="86"/>
      <c r="E87" s="86"/>
      <c r="F87" s="86"/>
      <c r="G87" s="86"/>
      <c r="H87" s="86"/>
      <c r="I87" s="86"/>
      <c r="J87" s="86"/>
      <c r="K87" s="86"/>
      <c r="L87" s="86"/>
      <c r="M87" s="86"/>
      <c r="N87" s="86"/>
      <c r="O87" s="86"/>
      <c r="P87" s="86"/>
    </row>
    <row r="88" spans="2:16" x14ac:dyDescent="0.2">
      <c r="B88" s="96"/>
      <c r="C88" s="96"/>
      <c r="D88" s="96"/>
      <c r="E88" s="96"/>
      <c r="F88" s="96"/>
      <c r="G88" s="96"/>
      <c r="H88" s="96"/>
      <c r="I88" s="96"/>
      <c r="J88" s="96"/>
      <c r="K88" s="96"/>
      <c r="L88" s="96"/>
      <c r="M88" s="96"/>
      <c r="N88" s="96"/>
      <c r="O88" s="96"/>
      <c r="P88" s="96"/>
    </row>
    <row r="89" spans="2:16" x14ac:dyDescent="0.2">
      <c r="B89" s="96"/>
      <c r="C89" s="96"/>
      <c r="D89" s="96"/>
      <c r="E89" s="96"/>
      <c r="F89" s="96"/>
      <c r="G89" s="96"/>
      <c r="H89" s="96"/>
      <c r="I89" s="96"/>
      <c r="J89" s="96"/>
      <c r="K89" s="96"/>
      <c r="L89" s="96"/>
      <c r="M89" s="96"/>
      <c r="N89" s="96"/>
      <c r="O89" s="96"/>
      <c r="P89" s="96"/>
    </row>
    <row r="90" spans="2:16" x14ac:dyDescent="0.2">
      <c r="B90" s="24"/>
      <c r="C90" s="86"/>
      <c r="D90" s="86"/>
      <c r="E90" s="86"/>
      <c r="F90" s="86"/>
      <c r="G90" s="86"/>
      <c r="H90" s="86"/>
      <c r="I90" s="86"/>
      <c r="J90" s="86"/>
      <c r="K90" s="86"/>
      <c r="L90" s="86"/>
      <c r="M90" s="86"/>
      <c r="N90" s="86"/>
      <c r="O90" s="86"/>
      <c r="P90" s="86"/>
    </row>
    <row r="91" spans="2:16" x14ac:dyDescent="0.2">
      <c r="B91" s="23" t="s">
        <v>31</v>
      </c>
      <c r="C91" s="86"/>
      <c r="D91" s="86"/>
      <c r="E91" s="86"/>
      <c r="F91" s="86"/>
      <c r="G91" s="86"/>
      <c r="H91" s="86"/>
      <c r="I91" s="86"/>
      <c r="J91" s="86"/>
      <c r="K91" s="86"/>
      <c r="L91" s="86"/>
      <c r="M91" s="86"/>
      <c r="N91" s="86"/>
      <c r="O91" s="86"/>
      <c r="P91" s="86"/>
    </row>
    <row r="92" spans="2:16" x14ac:dyDescent="0.2">
      <c r="B92" s="96"/>
      <c r="C92" s="96"/>
      <c r="D92" s="96"/>
      <c r="E92" s="96"/>
      <c r="F92" s="96"/>
      <c r="G92" s="96"/>
      <c r="H92" s="96"/>
      <c r="I92" s="96"/>
      <c r="J92" s="96"/>
      <c r="K92" s="96"/>
      <c r="L92" s="96"/>
      <c r="M92" s="96"/>
      <c r="N92" s="96"/>
      <c r="O92" s="96"/>
      <c r="P92" s="96"/>
    </row>
    <row r="93" spans="2:16" x14ac:dyDescent="0.2">
      <c r="B93" s="96"/>
      <c r="C93" s="96"/>
      <c r="D93" s="96"/>
      <c r="E93" s="96"/>
      <c r="F93" s="96"/>
      <c r="G93" s="96"/>
      <c r="H93" s="96"/>
      <c r="I93" s="96"/>
      <c r="J93" s="96"/>
      <c r="K93" s="96"/>
      <c r="L93" s="96"/>
      <c r="M93" s="96"/>
      <c r="N93" s="96"/>
      <c r="O93" s="96"/>
      <c r="P93" s="96"/>
    </row>
    <row r="94" spans="2:16" x14ac:dyDescent="0.2">
      <c r="B94" s="24"/>
      <c r="C94" s="86"/>
      <c r="D94" s="86"/>
      <c r="E94" s="86"/>
      <c r="F94" s="86"/>
      <c r="G94" s="86"/>
      <c r="H94" s="86"/>
      <c r="I94" s="86"/>
      <c r="J94" s="86"/>
      <c r="K94" s="86"/>
      <c r="L94" s="86"/>
      <c r="M94" s="86"/>
      <c r="N94" s="86"/>
      <c r="O94" s="86"/>
      <c r="P94" s="86"/>
    </row>
    <row r="95" spans="2:16" x14ac:dyDescent="0.2">
      <c r="B95" s="23" t="s">
        <v>32</v>
      </c>
      <c r="C95" s="86"/>
      <c r="D95" s="86"/>
      <c r="E95" s="86"/>
      <c r="F95" s="86"/>
      <c r="G95" s="86"/>
      <c r="H95" s="86"/>
      <c r="I95" s="86"/>
      <c r="J95" s="86"/>
      <c r="K95" s="86"/>
      <c r="L95" s="86"/>
      <c r="M95" s="86"/>
      <c r="N95" s="86"/>
      <c r="O95" s="86"/>
      <c r="P95" s="85"/>
    </row>
    <row r="96" spans="2:16" x14ac:dyDescent="0.2">
      <c r="B96" s="23" t="s">
        <v>33</v>
      </c>
      <c r="C96" s="86"/>
      <c r="D96" s="86"/>
      <c r="E96" s="86"/>
      <c r="F96" s="86"/>
      <c r="G96" s="86"/>
      <c r="H96" s="86"/>
      <c r="I96" s="86"/>
      <c r="J96" s="86"/>
      <c r="K96" s="86"/>
      <c r="L96" s="86"/>
      <c r="M96" s="86"/>
      <c r="N96" s="86"/>
      <c r="O96" s="86"/>
      <c r="P96" s="86"/>
    </row>
    <row r="97" spans="2:16" x14ac:dyDescent="0.2">
      <c r="B97" s="96"/>
      <c r="C97" s="96"/>
      <c r="D97" s="96"/>
      <c r="E97" s="96"/>
      <c r="F97" s="96"/>
      <c r="G97" s="96"/>
      <c r="H97" s="96"/>
      <c r="I97" s="96"/>
      <c r="J97" s="96"/>
      <c r="K97" s="96"/>
      <c r="L97" s="96"/>
      <c r="M97" s="96"/>
      <c r="N97" s="96"/>
      <c r="O97" s="96"/>
      <c r="P97" s="96"/>
    </row>
    <row r="98" spans="2:16" x14ac:dyDescent="0.2">
      <c r="B98" s="96"/>
      <c r="C98" s="96"/>
      <c r="D98" s="96"/>
      <c r="E98" s="96"/>
      <c r="F98" s="96"/>
      <c r="G98" s="96"/>
      <c r="H98" s="96"/>
      <c r="I98" s="96"/>
      <c r="J98" s="96"/>
      <c r="K98" s="96"/>
      <c r="L98" s="96"/>
      <c r="M98" s="96"/>
      <c r="N98" s="96"/>
      <c r="O98" s="96"/>
      <c r="P98" s="96"/>
    </row>
    <row r="99" spans="2:16" x14ac:dyDescent="0.2">
      <c r="B99" s="24"/>
      <c r="C99" s="86"/>
      <c r="D99" s="86"/>
      <c r="E99" s="86"/>
      <c r="F99" s="86"/>
      <c r="G99" s="86"/>
      <c r="H99" s="86"/>
      <c r="I99" s="86"/>
      <c r="J99" s="86"/>
      <c r="K99" s="86"/>
      <c r="L99" s="86"/>
      <c r="M99" s="86"/>
      <c r="N99" s="86"/>
      <c r="O99" s="86"/>
      <c r="P99" s="86"/>
    </row>
    <row r="100" spans="2:16" x14ac:dyDescent="0.2">
      <c r="B100" s="23" t="s">
        <v>34</v>
      </c>
      <c r="C100" s="86"/>
      <c r="D100" s="86"/>
      <c r="E100" s="86"/>
      <c r="F100" s="86"/>
      <c r="G100" s="86"/>
      <c r="H100" s="86"/>
      <c r="I100" s="86"/>
      <c r="J100" s="86"/>
      <c r="K100" s="86"/>
      <c r="L100" s="86"/>
      <c r="M100" s="86"/>
      <c r="N100" s="86"/>
      <c r="O100" s="86"/>
      <c r="P100" s="85"/>
    </row>
    <row r="101" spans="2:16" x14ac:dyDescent="0.2">
      <c r="B101" s="23" t="s">
        <v>35</v>
      </c>
      <c r="C101" s="86"/>
      <c r="D101" s="86"/>
      <c r="E101" s="86"/>
      <c r="F101" s="86"/>
      <c r="G101" s="86"/>
      <c r="H101" s="86"/>
      <c r="I101" s="86"/>
      <c r="J101" s="86"/>
      <c r="K101" s="86"/>
      <c r="L101" s="86"/>
      <c r="M101" s="86"/>
      <c r="N101" s="86"/>
      <c r="O101" s="86"/>
      <c r="P101" s="86"/>
    </row>
    <row r="102" spans="2:16" x14ac:dyDescent="0.2">
      <c r="B102" s="96"/>
      <c r="C102" s="96"/>
      <c r="D102" s="96"/>
      <c r="E102" s="96"/>
      <c r="F102" s="96"/>
      <c r="G102" s="96"/>
      <c r="H102" s="96"/>
      <c r="I102" s="96"/>
      <c r="J102" s="96"/>
      <c r="K102" s="96"/>
      <c r="L102" s="96"/>
      <c r="M102" s="96"/>
      <c r="N102" s="96"/>
      <c r="O102" s="96"/>
      <c r="P102" s="96"/>
    </row>
    <row r="103" spans="2:16" x14ac:dyDescent="0.2">
      <c r="B103" s="96"/>
      <c r="C103" s="96"/>
      <c r="D103" s="96"/>
      <c r="E103" s="96"/>
      <c r="F103" s="96"/>
      <c r="G103" s="96"/>
      <c r="H103" s="96"/>
      <c r="I103" s="96"/>
      <c r="J103" s="96"/>
      <c r="K103" s="96"/>
      <c r="L103" s="96"/>
      <c r="M103" s="96"/>
      <c r="N103" s="96"/>
      <c r="O103" s="96"/>
      <c r="P103" s="96"/>
    </row>
    <row r="104" spans="2:16" x14ac:dyDescent="0.2">
      <c r="B104" s="24"/>
      <c r="C104" s="86"/>
      <c r="D104" s="86"/>
      <c r="E104" s="86"/>
      <c r="F104" s="86"/>
      <c r="G104" s="86"/>
      <c r="H104" s="86"/>
      <c r="I104" s="86"/>
      <c r="J104" s="86"/>
      <c r="K104" s="86"/>
      <c r="L104" s="86"/>
      <c r="M104" s="86"/>
      <c r="N104" s="86"/>
      <c r="O104" s="86"/>
      <c r="P104" s="86"/>
    </row>
    <row r="105" spans="2:16" ht="14.1" customHeight="1" x14ac:dyDescent="0.2">
      <c r="B105" s="113" t="s">
        <v>36</v>
      </c>
      <c r="C105" s="113"/>
      <c r="D105" s="113"/>
      <c r="E105" s="113"/>
      <c r="F105" s="113"/>
      <c r="G105" s="113"/>
      <c r="H105" s="113"/>
      <c r="I105" s="113"/>
      <c r="J105" s="113"/>
      <c r="K105" s="113"/>
      <c r="L105" s="113"/>
      <c r="M105" s="113"/>
      <c r="N105" s="113"/>
      <c r="O105" s="113"/>
      <c r="P105" s="85"/>
    </row>
    <row r="106" spans="2:16" x14ac:dyDescent="0.2">
      <c r="B106" s="112" t="s">
        <v>37</v>
      </c>
      <c r="C106" s="112"/>
      <c r="D106" s="112"/>
      <c r="E106" s="112"/>
      <c r="F106" s="112"/>
      <c r="G106" s="112"/>
      <c r="H106" s="112"/>
      <c r="I106" s="112"/>
      <c r="J106" s="112"/>
      <c r="K106" s="112"/>
      <c r="L106" s="112"/>
      <c r="M106" s="112"/>
      <c r="N106" s="112"/>
      <c r="O106" s="112"/>
      <c r="P106" s="112"/>
    </row>
    <row r="107" spans="2:16" x14ac:dyDescent="0.2">
      <c r="B107" s="96"/>
      <c r="C107" s="96"/>
      <c r="D107" s="96"/>
      <c r="E107" s="96"/>
      <c r="F107" s="96"/>
      <c r="G107" s="96"/>
      <c r="H107" s="96"/>
      <c r="I107" s="96"/>
      <c r="J107" s="96"/>
      <c r="K107" s="96"/>
      <c r="L107" s="96"/>
      <c r="M107" s="96"/>
      <c r="N107" s="96"/>
      <c r="O107" s="96"/>
      <c r="P107" s="96"/>
    </row>
    <row r="108" spans="2:16" x14ac:dyDescent="0.2">
      <c r="B108" s="96"/>
      <c r="C108" s="96"/>
      <c r="D108" s="96"/>
      <c r="E108" s="96"/>
      <c r="F108" s="96"/>
      <c r="G108" s="96"/>
      <c r="H108" s="96"/>
      <c r="I108" s="96"/>
      <c r="J108" s="96"/>
      <c r="K108" s="96"/>
      <c r="L108" s="96"/>
      <c r="M108" s="96"/>
      <c r="N108" s="96"/>
      <c r="O108" s="96"/>
      <c r="P108" s="96"/>
    </row>
    <row r="109" spans="2:16" x14ac:dyDescent="0.2">
      <c r="B109" s="71"/>
      <c r="C109" s="71"/>
      <c r="D109" s="71"/>
      <c r="E109" s="71"/>
      <c r="F109" s="71"/>
      <c r="G109" s="71"/>
      <c r="H109" s="71"/>
      <c r="I109" s="71"/>
      <c r="J109" s="71"/>
      <c r="K109" s="71"/>
      <c r="L109" s="71"/>
      <c r="M109" s="71"/>
      <c r="N109" s="71"/>
      <c r="O109" s="71"/>
      <c r="P109" s="71"/>
    </row>
    <row r="110" spans="2:16" ht="14.1" customHeight="1" x14ac:dyDescent="0.2">
      <c r="B110" s="113" t="s">
        <v>38</v>
      </c>
      <c r="C110" s="113"/>
      <c r="D110" s="113"/>
      <c r="E110" s="113"/>
      <c r="F110" s="113"/>
      <c r="G110" s="113"/>
      <c r="H110" s="113"/>
      <c r="I110" s="113"/>
      <c r="J110" s="113"/>
      <c r="K110" s="113"/>
      <c r="L110" s="113"/>
      <c r="M110" s="113"/>
      <c r="N110" s="113"/>
      <c r="O110" s="113"/>
      <c r="P110" s="85"/>
    </row>
    <row r="111" spans="2:16" x14ac:dyDescent="0.2">
      <c r="B111" s="112" t="s">
        <v>37</v>
      </c>
      <c r="C111" s="112"/>
      <c r="D111" s="112"/>
      <c r="E111" s="112"/>
      <c r="F111" s="112"/>
      <c r="G111" s="112"/>
      <c r="H111" s="112"/>
      <c r="I111" s="112"/>
      <c r="J111" s="112"/>
      <c r="K111" s="112"/>
      <c r="L111" s="112"/>
      <c r="M111" s="112"/>
      <c r="N111" s="112"/>
      <c r="O111" s="112"/>
      <c r="P111" s="112"/>
    </row>
    <row r="112" spans="2:16" x14ac:dyDescent="0.2">
      <c r="B112" s="96"/>
      <c r="C112" s="96"/>
      <c r="D112" s="96"/>
      <c r="E112" s="96"/>
      <c r="F112" s="96"/>
      <c r="G112" s="96"/>
      <c r="H112" s="96"/>
      <c r="I112" s="96"/>
      <c r="J112" s="96"/>
      <c r="K112" s="96"/>
      <c r="L112" s="96"/>
      <c r="M112" s="96"/>
      <c r="N112" s="96"/>
      <c r="O112" s="96"/>
      <c r="P112" s="96"/>
    </row>
    <row r="113" spans="2:16" x14ac:dyDescent="0.2">
      <c r="B113" s="96"/>
      <c r="C113" s="96"/>
      <c r="D113" s="96"/>
      <c r="E113" s="96"/>
      <c r="F113" s="96"/>
      <c r="G113" s="96"/>
      <c r="H113" s="96"/>
      <c r="I113" s="96"/>
      <c r="J113" s="96"/>
      <c r="K113" s="96"/>
      <c r="L113" s="96"/>
      <c r="M113" s="96"/>
      <c r="N113" s="96"/>
      <c r="O113" s="96"/>
      <c r="P113" s="96"/>
    </row>
    <row r="114" spans="2:16" x14ac:dyDescent="0.2">
      <c r="B114" s="24"/>
      <c r="C114" s="86"/>
      <c r="D114" s="86"/>
      <c r="E114" s="86"/>
      <c r="F114" s="86"/>
      <c r="G114" s="86"/>
      <c r="H114" s="86"/>
      <c r="I114" s="86"/>
      <c r="J114" s="86"/>
      <c r="K114" s="86"/>
      <c r="L114" s="86"/>
      <c r="M114" s="86"/>
      <c r="N114" s="86"/>
      <c r="O114" s="86"/>
      <c r="P114" s="86"/>
    </row>
    <row r="115" spans="2:16" x14ac:dyDescent="0.2">
      <c r="B115" s="112" t="s">
        <v>39</v>
      </c>
      <c r="C115" s="112"/>
      <c r="D115" s="112"/>
      <c r="E115" s="112"/>
      <c r="F115" s="112"/>
      <c r="G115" s="112"/>
      <c r="H115" s="112"/>
      <c r="I115" s="112"/>
      <c r="J115" s="112"/>
      <c r="K115" s="112"/>
      <c r="L115" s="112"/>
      <c r="M115" s="112"/>
      <c r="N115" s="112"/>
      <c r="O115" s="112"/>
      <c r="P115" s="112"/>
    </row>
    <row r="116" spans="2:16" x14ac:dyDescent="0.2">
      <c r="B116" s="112"/>
      <c r="C116" s="112"/>
      <c r="D116" s="112"/>
      <c r="E116" s="112"/>
      <c r="F116" s="112"/>
      <c r="G116" s="112"/>
      <c r="H116" s="112"/>
      <c r="I116" s="112"/>
      <c r="J116" s="112"/>
      <c r="K116" s="112"/>
      <c r="L116" s="112"/>
      <c r="M116" s="112"/>
      <c r="N116" s="112"/>
      <c r="O116" s="112"/>
      <c r="P116" s="112"/>
    </row>
    <row r="117" spans="2:16" x14ac:dyDescent="0.2">
      <c r="B117" s="96"/>
      <c r="C117" s="96"/>
      <c r="D117" s="96"/>
      <c r="E117" s="96"/>
      <c r="F117" s="96"/>
      <c r="G117" s="96"/>
      <c r="H117" s="96"/>
      <c r="I117" s="96"/>
      <c r="J117" s="96"/>
      <c r="K117" s="96"/>
      <c r="L117" s="96"/>
      <c r="M117" s="96"/>
      <c r="N117" s="96"/>
      <c r="O117" s="96"/>
      <c r="P117" s="96"/>
    </row>
    <row r="118" spans="2:16" x14ac:dyDescent="0.2">
      <c r="B118" s="96"/>
      <c r="C118" s="96"/>
      <c r="D118" s="96"/>
      <c r="E118" s="96"/>
      <c r="F118" s="96"/>
      <c r="G118" s="96"/>
      <c r="H118" s="96"/>
      <c r="I118" s="96"/>
      <c r="J118" s="96"/>
      <c r="K118" s="96"/>
      <c r="L118" s="96"/>
      <c r="M118" s="96"/>
      <c r="N118" s="96"/>
      <c r="O118" s="96"/>
      <c r="P118" s="96"/>
    </row>
    <row r="139" spans="2:16" x14ac:dyDescent="0.2">
      <c r="B139" s="86"/>
      <c r="C139" s="86"/>
      <c r="D139" s="86"/>
      <c r="E139" s="86"/>
      <c r="F139" s="86"/>
      <c r="G139" s="86"/>
      <c r="H139" s="86"/>
      <c r="I139" s="86"/>
      <c r="J139" s="86"/>
      <c r="K139" s="86"/>
      <c r="L139" s="86"/>
      <c r="M139" s="86"/>
      <c r="N139" s="86"/>
      <c r="O139" s="86"/>
      <c r="P139" s="86"/>
    </row>
    <row r="140" spans="2:16" x14ac:dyDescent="0.2">
      <c r="B140" s="86"/>
      <c r="C140" s="86"/>
      <c r="D140" s="86"/>
      <c r="E140" s="86"/>
      <c r="F140" s="86"/>
      <c r="G140" s="86"/>
      <c r="H140" s="86"/>
      <c r="I140" s="86"/>
      <c r="J140" s="86"/>
      <c r="K140" s="86"/>
      <c r="L140" s="86"/>
      <c r="M140" s="86"/>
      <c r="N140" s="86"/>
      <c r="O140" s="86"/>
      <c r="P140" s="86"/>
    </row>
    <row r="141" spans="2:16" x14ac:dyDescent="0.2">
      <c r="B141" s="86"/>
      <c r="C141" s="86"/>
      <c r="D141" s="86"/>
      <c r="E141" s="86"/>
      <c r="F141" s="86"/>
      <c r="G141" s="86"/>
      <c r="H141" s="86"/>
      <c r="I141" s="86"/>
      <c r="J141" s="86"/>
      <c r="K141" s="86"/>
      <c r="L141" s="86"/>
      <c r="M141" s="86"/>
      <c r="N141" s="86"/>
      <c r="O141" s="86"/>
      <c r="P141" s="86"/>
    </row>
    <row r="142" spans="2:16" x14ac:dyDescent="0.2">
      <c r="B142" s="86"/>
      <c r="C142" s="86"/>
      <c r="D142" s="86"/>
      <c r="E142" s="86"/>
      <c r="F142" s="86"/>
      <c r="G142" s="86"/>
      <c r="H142" s="86"/>
      <c r="I142" s="86"/>
      <c r="J142" s="86"/>
      <c r="K142" s="86"/>
      <c r="L142" s="86"/>
      <c r="M142" s="86"/>
      <c r="N142" s="86"/>
      <c r="O142" s="86"/>
      <c r="P142" s="86"/>
    </row>
    <row r="143" spans="2:16" x14ac:dyDescent="0.2">
      <c r="B143" s="86"/>
      <c r="C143" s="86"/>
      <c r="D143" s="86"/>
      <c r="E143" s="86"/>
      <c r="F143" s="86"/>
      <c r="G143" s="86"/>
      <c r="H143" s="86"/>
      <c r="I143" s="86"/>
      <c r="J143" s="86"/>
      <c r="K143" s="86"/>
      <c r="L143" s="86"/>
      <c r="M143" s="86"/>
      <c r="N143" s="86"/>
      <c r="O143" s="86"/>
      <c r="P143" s="86"/>
    </row>
    <row r="144" spans="2:16" x14ac:dyDescent="0.2">
      <c r="B144" s="86"/>
      <c r="C144" s="86"/>
      <c r="D144" s="86"/>
      <c r="E144" s="86"/>
      <c r="F144" s="86"/>
      <c r="G144" s="86"/>
      <c r="H144" s="86"/>
      <c r="I144" s="86"/>
      <c r="J144" s="86"/>
      <c r="K144" s="86"/>
      <c r="L144" s="86"/>
      <c r="M144" s="86"/>
      <c r="N144" s="86"/>
      <c r="O144" s="86"/>
      <c r="P144" s="86"/>
    </row>
    <row r="145" spans="2:16" x14ac:dyDescent="0.2">
      <c r="B145" s="86"/>
      <c r="C145" s="86"/>
      <c r="D145" s="86"/>
      <c r="E145" s="86"/>
      <c r="F145" s="86"/>
      <c r="G145" s="86"/>
      <c r="H145" s="86"/>
      <c r="I145" s="86"/>
      <c r="J145" s="86"/>
      <c r="K145" s="86"/>
      <c r="L145" s="86"/>
      <c r="M145" s="86"/>
      <c r="N145" s="86"/>
      <c r="O145" s="86"/>
      <c r="P145" s="86"/>
    </row>
    <row r="146" spans="2:16" x14ac:dyDescent="0.2">
      <c r="B146" s="86"/>
      <c r="C146" s="86"/>
      <c r="D146" s="86"/>
      <c r="E146" s="86"/>
      <c r="F146" s="86"/>
      <c r="G146" s="86"/>
      <c r="H146" s="86"/>
      <c r="I146" s="86"/>
      <c r="J146" s="86"/>
      <c r="K146" s="86"/>
      <c r="L146" s="86"/>
      <c r="M146" s="86"/>
      <c r="N146" s="86"/>
      <c r="O146" s="86"/>
      <c r="P146" s="86"/>
    </row>
    <row r="147" spans="2:16" x14ac:dyDescent="0.2">
      <c r="B147" s="86"/>
      <c r="C147" s="86"/>
      <c r="D147" s="86"/>
      <c r="E147" s="86"/>
      <c r="F147" s="86"/>
      <c r="G147" s="86"/>
      <c r="H147" s="86"/>
      <c r="I147" s="86"/>
      <c r="J147" s="86"/>
      <c r="K147" s="86"/>
      <c r="L147" s="86"/>
      <c r="M147" s="86"/>
      <c r="N147" s="86"/>
      <c r="O147" s="86"/>
      <c r="P147" s="86"/>
    </row>
    <row r="148" spans="2:16" x14ac:dyDescent="0.2">
      <c r="B148" s="86"/>
      <c r="C148" s="86"/>
      <c r="D148" s="86"/>
      <c r="E148" s="86"/>
      <c r="F148" s="86"/>
      <c r="G148" s="86"/>
      <c r="H148" s="86"/>
      <c r="I148" s="86"/>
      <c r="J148" s="86"/>
      <c r="K148" s="86"/>
      <c r="L148" s="86"/>
      <c r="M148" s="86"/>
      <c r="N148" s="86"/>
      <c r="O148" s="86"/>
      <c r="P148" s="86"/>
    </row>
    <row r="149" spans="2:16" x14ac:dyDescent="0.2">
      <c r="B149" s="86"/>
      <c r="C149" s="86"/>
      <c r="D149" s="86"/>
      <c r="E149" s="86"/>
      <c r="F149" s="86"/>
      <c r="G149" s="86"/>
      <c r="H149" s="86"/>
      <c r="I149" s="86"/>
      <c r="J149" s="86"/>
      <c r="K149" s="86"/>
      <c r="L149" s="86"/>
      <c r="M149" s="86"/>
      <c r="N149" s="86"/>
      <c r="O149" s="86"/>
      <c r="P149" s="86"/>
    </row>
    <row r="150" spans="2:16" x14ac:dyDescent="0.2">
      <c r="B150" s="86"/>
      <c r="C150" s="86"/>
      <c r="D150" s="86"/>
      <c r="E150" s="86"/>
      <c r="F150" s="86"/>
      <c r="G150" s="86"/>
      <c r="H150" s="86"/>
      <c r="I150" s="86"/>
      <c r="J150" s="86"/>
      <c r="K150" s="86"/>
      <c r="L150" s="86"/>
      <c r="M150" s="86"/>
      <c r="N150" s="86"/>
      <c r="O150" s="86"/>
      <c r="P150" s="86"/>
    </row>
    <row r="151" spans="2:16" x14ac:dyDescent="0.2">
      <c r="B151" s="86"/>
      <c r="C151" s="86"/>
      <c r="D151" s="86"/>
      <c r="E151" s="86"/>
      <c r="F151" s="86"/>
      <c r="G151" s="86"/>
      <c r="H151" s="86"/>
      <c r="I151" s="86"/>
      <c r="J151" s="86"/>
      <c r="K151" s="86"/>
      <c r="L151" s="86"/>
      <c r="M151" s="86"/>
      <c r="N151" s="86"/>
      <c r="O151" s="86"/>
      <c r="P151" s="86"/>
    </row>
    <row r="152" spans="2:16" x14ac:dyDescent="0.2">
      <c r="B152" s="86"/>
      <c r="C152" s="86"/>
      <c r="D152" s="86"/>
      <c r="E152" s="86"/>
      <c r="F152" s="86"/>
      <c r="G152" s="86"/>
      <c r="H152" s="86"/>
      <c r="I152" s="86"/>
      <c r="J152" s="86"/>
      <c r="K152" s="86"/>
      <c r="L152" s="86"/>
      <c r="M152" s="86"/>
      <c r="N152" s="86"/>
      <c r="O152" s="86"/>
      <c r="P152" s="86"/>
    </row>
    <row r="153" spans="2:16" x14ac:dyDescent="0.2">
      <c r="B153" s="86"/>
      <c r="C153" s="86"/>
      <c r="D153" s="86"/>
      <c r="E153" s="86"/>
      <c r="F153" s="86"/>
      <c r="G153" s="86"/>
      <c r="H153" s="86"/>
      <c r="I153" s="86"/>
      <c r="J153" s="86"/>
      <c r="K153" s="86"/>
      <c r="L153" s="86"/>
      <c r="M153" s="86"/>
      <c r="N153" s="86"/>
      <c r="O153" s="86"/>
      <c r="P153" s="86"/>
    </row>
    <row r="154" spans="2:16" x14ac:dyDescent="0.2">
      <c r="B154" s="86"/>
      <c r="C154" s="86"/>
      <c r="D154" s="86"/>
      <c r="E154" s="86"/>
      <c r="F154" s="86"/>
      <c r="G154" s="86"/>
      <c r="H154" s="86"/>
      <c r="I154" s="86"/>
      <c r="J154" s="86"/>
      <c r="K154" s="86"/>
      <c r="L154" s="86"/>
      <c r="M154" s="86"/>
      <c r="N154" s="86"/>
      <c r="O154" s="86"/>
      <c r="P154" s="86"/>
    </row>
    <row r="155" spans="2:16" x14ac:dyDescent="0.2">
      <c r="B155" s="86"/>
      <c r="C155" s="86"/>
      <c r="D155" s="86"/>
      <c r="E155" s="86"/>
      <c r="F155" s="86"/>
      <c r="G155" s="86"/>
      <c r="H155" s="86"/>
      <c r="I155" s="86"/>
      <c r="J155" s="86"/>
      <c r="K155" s="86"/>
      <c r="L155" s="86"/>
      <c r="M155" s="86"/>
      <c r="N155" s="86"/>
      <c r="O155" s="86"/>
      <c r="P155" s="86"/>
    </row>
    <row r="156" spans="2:16" x14ac:dyDescent="0.2">
      <c r="B156" s="86"/>
      <c r="C156" s="86"/>
      <c r="D156" s="86"/>
      <c r="E156" s="86"/>
      <c r="F156" s="86"/>
      <c r="G156" s="86"/>
      <c r="H156" s="86"/>
      <c r="I156" s="86"/>
      <c r="J156" s="86"/>
      <c r="K156" s="86"/>
      <c r="L156" s="86"/>
      <c r="M156" s="86"/>
      <c r="N156" s="86"/>
      <c r="O156" s="86"/>
      <c r="P156" s="86"/>
    </row>
    <row r="157" spans="2:16" x14ac:dyDescent="0.2">
      <c r="B157" s="86"/>
      <c r="C157" s="86"/>
      <c r="D157" s="86"/>
      <c r="E157" s="86"/>
      <c r="F157" s="86"/>
      <c r="G157" s="86"/>
      <c r="H157" s="86"/>
      <c r="I157" s="86"/>
      <c r="J157" s="86"/>
      <c r="K157" s="86"/>
      <c r="L157" s="86"/>
      <c r="M157" s="86"/>
      <c r="N157" s="86"/>
      <c r="O157" s="86"/>
      <c r="P157" s="86"/>
    </row>
    <row r="158" spans="2:16" x14ac:dyDescent="0.2">
      <c r="B158" s="86"/>
      <c r="C158" s="86"/>
      <c r="D158" s="86"/>
      <c r="E158" s="86"/>
      <c r="F158" s="86"/>
      <c r="G158" s="86"/>
      <c r="H158" s="86"/>
      <c r="I158" s="86"/>
      <c r="J158" s="86"/>
      <c r="K158" s="86"/>
      <c r="L158" s="86"/>
      <c r="M158" s="86"/>
      <c r="N158" s="86"/>
      <c r="O158" s="86"/>
      <c r="P158" s="86"/>
    </row>
    <row r="159" spans="2:16" x14ac:dyDescent="0.2">
      <c r="B159" s="86"/>
      <c r="C159" s="86"/>
      <c r="D159" s="86"/>
      <c r="E159" s="86"/>
      <c r="F159" s="86"/>
      <c r="G159" s="86"/>
      <c r="H159" s="86"/>
      <c r="I159" s="86"/>
      <c r="J159" s="86"/>
      <c r="K159" s="86"/>
      <c r="L159" s="86"/>
      <c r="M159" s="86"/>
      <c r="N159" s="86"/>
      <c r="O159" s="86"/>
      <c r="P159" s="86"/>
    </row>
    <row r="160" spans="2:16" x14ac:dyDescent="0.2">
      <c r="B160" s="86"/>
      <c r="C160" s="86"/>
      <c r="D160" s="86"/>
      <c r="E160" s="86"/>
      <c r="F160" s="86"/>
      <c r="G160" s="86"/>
      <c r="H160" s="86"/>
      <c r="I160" s="86"/>
      <c r="J160" s="86"/>
      <c r="K160" s="86"/>
      <c r="L160" s="86"/>
      <c r="M160" s="86"/>
      <c r="N160" s="86"/>
      <c r="O160" s="86"/>
      <c r="P160" s="86"/>
    </row>
    <row r="161" spans="2:16" x14ac:dyDescent="0.2">
      <c r="B161" s="86"/>
      <c r="C161" s="86"/>
      <c r="D161" s="86"/>
      <c r="E161" s="86"/>
      <c r="F161" s="86"/>
      <c r="G161" s="86"/>
      <c r="H161" s="86"/>
      <c r="I161" s="86"/>
      <c r="J161" s="86"/>
      <c r="K161" s="86"/>
      <c r="L161" s="86"/>
      <c r="M161" s="86"/>
      <c r="N161" s="86"/>
      <c r="O161" s="86"/>
      <c r="P161" s="86"/>
    </row>
    <row r="162" spans="2:16" x14ac:dyDescent="0.2">
      <c r="B162" s="86"/>
      <c r="C162" s="86"/>
      <c r="D162" s="86"/>
      <c r="E162" s="86"/>
      <c r="F162" s="86"/>
      <c r="G162" s="86"/>
      <c r="H162" s="86"/>
      <c r="I162" s="86"/>
      <c r="J162" s="86"/>
      <c r="K162" s="86"/>
      <c r="L162" s="86"/>
      <c r="M162" s="86"/>
      <c r="N162" s="86"/>
      <c r="O162" s="86"/>
      <c r="P162" s="86"/>
    </row>
    <row r="163" spans="2:16" x14ac:dyDescent="0.2">
      <c r="B163" s="86"/>
      <c r="C163" s="86"/>
      <c r="D163" s="86"/>
      <c r="E163" s="86"/>
      <c r="F163" s="86"/>
      <c r="G163" s="86"/>
      <c r="H163" s="86"/>
      <c r="I163" s="86"/>
      <c r="J163" s="86"/>
      <c r="K163" s="86"/>
      <c r="L163" s="86"/>
      <c r="M163" s="86"/>
      <c r="N163" s="86"/>
      <c r="O163" s="86"/>
      <c r="P163" s="86"/>
    </row>
    <row r="164" spans="2:16" x14ac:dyDescent="0.2">
      <c r="B164" s="86"/>
      <c r="C164" s="86"/>
      <c r="D164" s="86"/>
      <c r="E164" s="86"/>
      <c r="F164" s="86"/>
      <c r="G164" s="86"/>
      <c r="H164" s="86"/>
      <c r="I164" s="86"/>
      <c r="J164" s="86"/>
      <c r="K164" s="86"/>
      <c r="L164" s="86"/>
      <c r="M164" s="86"/>
      <c r="N164" s="86"/>
      <c r="O164" s="86"/>
      <c r="P164" s="86"/>
    </row>
    <row r="165" spans="2:16" x14ac:dyDescent="0.2">
      <c r="B165" s="86"/>
      <c r="C165" s="86"/>
      <c r="D165" s="86"/>
      <c r="E165" s="86"/>
      <c r="F165" s="86"/>
      <c r="G165" s="86"/>
      <c r="H165" s="86"/>
      <c r="I165" s="86"/>
      <c r="J165" s="86"/>
      <c r="K165" s="86"/>
      <c r="L165" s="86"/>
      <c r="M165" s="86"/>
      <c r="N165" s="86"/>
      <c r="O165" s="86"/>
      <c r="P165" s="86"/>
    </row>
    <row r="166" spans="2:16" x14ac:dyDescent="0.2">
      <c r="B166" s="86"/>
      <c r="C166" s="86"/>
      <c r="D166" s="86"/>
      <c r="E166" s="86"/>
      <c r="F166" s="86"/>
      <c r="G166" s="86"/>
      <c r="H166" s="86"/>
      <c r="I166" s="86"/>
      <c r="J166" s="86"/>
      <c r="K166" s="86"/>
      <c r="L166" s="86"/>
      <c r="M166" s="86"/>
      <c r="N166" s="86"/>
      <c r="O166" s="86"/>
      <c r="P166" s="86"/>
    </row>
    <row r="167" spans="2:16" x14ac:dyDescent="0.2">
      <c r="B167" s="86"/>
      <c r="C167" s="86"/>
      <c r="D167" s="86"/>
      <c r="E167" s="86"/>
      <c r="F167" s="86"/>
      <c r="G167" s="86"/>
      <c r="H167" s="86"/>
      <c r="I167" s="86"/>
      <c r="J167" s="86"/>
      <c r="K167" s="86"/>
      <c r="L167" s="86"/>
      <c r="M167" s="86"/>
      <c r="N167" s="86"/>
      <c r="O167" s="86"/>
      <c r="P167" s="86"/>
    </row>
    <row r="168" spans="2:16" x14ac:dyDescent="0.2">
      <c r="B168" s="86"/>
      <c r="C168" s="86"/>
      <c r="D168" s="86"/>
      <c r="E168" s="86"/>
      <c r="F168" s="86"/>
      <c r="G168" s="86"/>
      <c r="H168" s="86"/>
      <c r="I168" s="86"/>
      <c r="J168" s="86"/>
      <c r="K168" s="86"/>
      <c r="L168" s="86"/>
      <c r="M168" s="86"/>
      <c r="N168" s="86"/>
      <c r="O168" s="86"/>
      <c r="P168" s="86"/>
    </row>
    <row r="169" spans="2:16" x14ac:dyDescent="0.2">
      <c r="B169" s="86"/>
      <c r="C169" s="86"/>
      <c r="D169" s="86"/>
      <c r="E169" s="86"/>
      <c r="F169" s="86"/>
      <c r="G169" s="86"/>
      <c r="H169" s="86"/>
      <c r="I169" s="86"/>
      <c r="J169" s="86"/>
      <c r="K169" s="86"/>
      <c r="L169" s="86"/>
      <c r="M169" s="86"/>
      <c r="N169" s="86"/>
      <c r="O169" s="86"/>
      <c r="P169" s="86"/>
    </row>
    <row r="170" spans="2:16" x14ac:dyDescent="0.2">
      <c r="B170" s="86"/>
      <c r="C170" s="86"/>
      <c r="D170" s="86"/>
      <c r="E170" s="86"/>
      <c r="F170" s="86"/>
      <c r="G170" s="86"/>
      <c r="H170" s="86"/>
      <c r="I170" s="86"/>
      <c r="J170" s="86"/>
      <c r="K170" s="86"/>
      <c r="L170" s="86"/>
      <c r="M170" s="86"/>
      <c r="N170" s="86"/>
      <c r="O170" s="86"/>
      <c r="P170" s="86"/>
    </row>
    <row r="171" spans="2:16" x14ac:dyDescent="0.2">
      <c r="B171" s="86"/>
      <c r="C171" s="86"/>
      <c r="D171" s="86"/>
      <c r="E171" s="86"/>
      <c r="F171" s="86"/>
      <c r="G171" s="86"/>
      <c r="H171" s="86"/>
      <c r="I171" s="86"/>
      <c r="J171" s="86"/>
      <c r="K171" s="86"/>
      <c r="L171" s="86"/>
      <c r="M171" s="86"/>
      <c r="N171" s="86"/>
      <c r="O171" s="86"/>
      <c r="P171" s="86"/>
    </row>
    <row r="172" spans="2:16" x14ac:dyDescent="0.2">
      <c r="B172" s="86"/>
      <c r="C172" s="86"/>
      <c r="D172" s="86"/>
      <c r="E172" s="86"/>
      <c r="F172" s="86"/>
      <c r="G172" s="86"/>
      <c r="H172" s="86"/>
      <c r="I172" s="86"/>
      <c r="J172" s="86"/>
      <c r="K172" s="86"/>
      <c r="L172" s="86"/>
      <c r="M172" s="86"/>
      <c r="N172" s="86"/>
      <c r="O172" s="86"/>
      <c r="P172" s="86"/>
    </row>
    <row r="173" spans="2:16" x14ac:dyDescent="0.2">
      <c r="B173" s="86"/>
      <c r="C173" s="86"/>
      <c r="D173" s="86"/>
      <c r="E173" s="86"/>
      <c r="F173" s="86"/>
      <c r="G173" s="86"/>
      <c r="H173" s="86"/>
      <c r="I173" s="86"/>
      <c r="J173" s="86"/>
      <c r="K173" s="86"/>
      <c r="L173" s="86"/>
      <c r="M173" s="86"/>
      <c r="N173" s="86"/>
      <c r="O173" s="86"/>
      <c r="P173" s="86"/>
    </row>
    <row r="174" spans="2:16" x14ac:dyDescent="0.2">
      <c r="B174" s="86"/>
      <c r="C174" s="86"/>
      <c r="D174" s="86"/>
      <c r="E174" s="86"/>
      <c r="F174" s="86"/>
      <c r="G174" s="86"/>
      <c r="H174" s="86"/>
      <c r="I174" s="86"/>
      <c r="J174" s="86"/>
      <c r="K174" s="86"/>
      <c r="L174" s="86"/>
      <c r="M174" s="86"/>
      <c r="N174" s="86"/>
      <c r="O174" s="86"/>
      <c r="P174" s="86"/>
    </row>
    <row r="175" spans="2:16" x14ac:dyDescent="0.2">
      <c r="B175" s="86"/>
      <c r="C175" s="86"/>
      <c r="D175" s="86"/>
      <c r="E175" s="86"/>
      <c r="F175" s="86"/>
      <c r="G175" s="86"/>
      <c r="H175" s="86"/>
      <c r="I175" s="86"/>
      <c r="J175" s="86"/>
      <c r="K175" s="86"/>
      <c r="L175" s="86"/>
      <c r="M175" s="86"/>
      <c r="N175" s="86"/>
      <c r="O175" s="86"/>
      <c r="P175" s="86"/>
    </row>
    <row r="176" spans="2:16" x14ac:dyDescent="0.2">
      <c r="B176" s="86"/>
      <c r="C176" s="86"/>
      <c r="D176" s="86"/>
      <c r="E176" s="86"/>
      <c r="F176" s="86"/>
      <c r="G176" s="86"/>
      <c r="H176" s="86"/>
      <c r="I176" s="86"/>
      <c r="J176" s="86"/>
      <c r="K176" s="86"/>
      <c r="L176" s="86"/>
      <c r="M176" s="86"/>
      <c r="N176" s="86"/>
      <c r="O176" s="86"/>
      <c r="P176" s="86"/>
    </row>
  </sheetData>
  <sheetProtection algorithmName="SHA-512" hashValue="prbOy8Mk/yNTV+v8jnisLowOOVUTqEMhmbWn2vq9IcAv53Xk3pR4wtI0KdTnJZYB3884K5mhtawph6Zyp9ZP7w==" saltValue="1jPZLMpI5IY9YFvuFBoK8A==" spinCount="100000" sheet="1" objects="1" scenarios="1" formatColumns="0" formatRows="0" insertRows="0" sort="0" autoFilter="0"/>
  <mergeCells count="47">
    <mergeCell ref="B92:P93"/>
    <mergeCell ref="B105:O105"/>
    <mergeCell ref="J75:N75"/>
    <mergeCell ref="O75:P75"/>
    <mergeCell ref="G77:J77"/>
    <mergeCell ref="B79:P79"/>
    <mergeCell ref="B80:P81"/>
    <mergeCell ref="B84:P85"/>
    <mergeCell ref="B88:P89"/>
    <mergeCell ref="B97:P98"/>
    <mergeCell ref="B102:P103"/>
    <mergeCell ref="B28:P28"/>
    <mergeCell ref="B31:P31"/>
    <mergeCell ref="B33:P34"/>
    <mergeCell ref="B35:P35"/>
    <mergeCell ref="B42:P43"/>
    <mergeCell ref="B117:P118"/>
    <mergeCell ref="B106:P106"/>
    <mergeCell ref="B110:O110"/>
    <mergeCell ref="B111:P111"/>
    <mergeCell ref="B115:P116"/>
    <mergeCell ref="B112:P113"/>
    <mergeCell ref="B107:P108"/>
    <mergeCell ref="I73:J73"/>
    <mergeCell ref="B62:P63"/>
    <mergeCell ref="B67:P68"/>
    <mergeCell ref="B38:P38"/>
    <mergeCell ref="H39:P39"/>
    <mergeCell ref="B47:P48"/>
    <mergeCell ref="B52:P53"/>
    <mergeCell ref="B57:P58"/>
    <mergeCell ref="B71:P71"/>
    <mergeCell ref="B25:P25"/>
    <mergeCell ref="B14:P17"/>
    <mergeCell ref="B19:P19"/>
    <mergeCell ref="D20:P20"/>
    <mergeCell ref="D21:P21"/>
    <mergeCell ref="D22:P22"/>
    <mergeCell ref="B24:F24"/>
    <mergeCell ref="H24:P24"/>
    <mergeCell ref="E11:K11"/>
    <mergeCell ref="N11:P11"/>
    <mergeCell ref="B1:P2"/>
    <mergeCell ref="B3:P3"/>
    <mergeCell ref="B5:P5"/>
    <mergeCell ref="E7:P7"/>
    <mergeCell ref="E9:P9"/>
  </mergeCells>
  <dataValidations count="1">
    <dataValidation type="list" allowBlank="1" showInputMessage="1" showErrorMessage="1" sqref="G45 G50 G55 G60 G65 P105 H75 G40 P95 P100 P110" xr:uid="{54A3E1DF-A6BC-2046-9B1E-22E0E3610FEC}">
      <formula1>"Yes, No"</formula1>
    </dataValidation>
  </dataValidations>
  <pageMargins left="0.7" right="0.7" top="0.75" bottom="0.75" header="0.3" footer="0.3"/>
  <pageSetup scale="98" orientation="portrait" r:id="rId1"/>
  <headerFooter>
    <oddHeader xml:space="preserve">&amp;L&amp;K000000&amp;G
&amp;C&amp;"Arial Bold,Bold"&amp;12&amp;K0F335CIFS PACsecure version 2
Internal audit report
&amp;R&amp;K0F325BS1 / V1 - SEP 2021
Page &amp;P of &amp;N
</oddHeader>
    <oddFooter>&amp;C&amp;K10436FDocument valid only for internal audits</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2:Q309"/>
  <sheetViews>
    <sheetView showGridLines="0" showRowColHeaders="0" showRuler="0" zoomScaleNormal="100" zoomScaleSheetLayoutView="125" zoomScalePageLayoutView="75" workbookViewId="0">
      <selection activeCell="D4" sqref="D4"/>
    </sheetView>
  </sheetViews>
  <sheetFormatPr baseColWidth="10" defaultColWidth="10.85546875" defaultRowHeight="15" x14ac:dyDescent="0.2"/>
  <cols>
    <col min="1" max="1" width="12.7109375" style="8" customWidth="1"/>
    <col min="2" max="2" width="52.85546875" style="8" customWidth="1"/>
    <col min="3" max="3" width="63.140625" style="8" customWidth="1"/>
    <col min="4" max="4" width="13.42578125" style="19" customWidth="1"/>
    <col min="5" max="5" width="41.42578125" style="8" customWidth="1"/>
    <col min="6" max="6" width="23" style="18" customWidth="1"/>
    <col min="7" max="7" width="1.85546875" style="1" customWidth="1"/>
    <col min="8" max="12" width="9.42578125" style="1" customWidth="1"/>
    <col min="13" max="16384" width="10.85546875" style="1"/>
  </cols>
  <sheetData>
    <row r="2" spans="1:17" ht="15.75" x14ac:dyDescent="0.25">
      <c r="A2" s="84" t="s">
        <v>40</v>
      </c>
      <c r="B2" s="84"/>
      <c r="C2" s="84"/>
      <c r="D2" s="84"/>
      <c r="E2" s="84"/>
      <c r="F2" s="84"/>
    </row>
    <row r="3" spans="1:17" s="74" customFormat="1" ht="12.95" customHeight="1" thickBot="1" x14ac:dyDescent="0.25">
      <c r="A3" s="73"/>
      <c r="B3" s="73"/>
      <c r="C3" s="73"/>
      <c r="D3" s="73"/>
      <c r="E3" s="73"/>
      <c r="F3" s="73"/>
    </row>
    <row r="4" spans="1:17" s="3" customFormat="1" ht="45.75" thickBot="1" x14ac:dyDescent="0.25">
      <c r="A4" s="79" t="s">
        <v>41</v>
      </c>
      <c r="B4" s="80" t="s">
        <v>42</v>
      </c>
      <c r="C4" s="80" t="s">
        <v>43</v>
      </c>
      <c r="D4" s="81" t="s">
        <v>44</v>
      </c>
      <c r="E4" s="81" t="s">
        <v>45</v>
      </c>
      <c r="F4" s="82" t="s">
        <v>46</v>
      </c>
      <c r="G4" s="1"/>
      <c r="H4" s="1"/>
      <c r="I4" s="1"/>
      <c r="J4" s="1"/>
      <c r="K4" s="1"/>
      <c r="L4" s="1"/>
      <c r="M4" s="1"/>
      <c r="N4" s="1"/>
      <c r="O4" s="1"/>
      <c r="P4" s="1"/>
      <c r="Q4" s="1"/>
    </row>
    <row r="5" spans="1:17" s="3" customFormat="1" ht="15.75" x14ac:dyDescent="0.25">
      <c r="A5" s="75">
        <v>1</v>
      </c>
      <c r="B5" s="75" t="s">
        <v>47</v>
      </c>
      <c r="C5" s="76"/>
      <c r="D5" s="77"/>
      <c r="E5" s="77"/>
      <c r="F5" s="78"/>
      <c r="G5" s="1"/>
      <c r="H5" s="1"/>
      <c r="I5" s="1"/>
      <c r="J5" s="1"/>
      <c r="K5" s="1"/>
      <c r="L5" s="1"/>
      <c r="M5" s="1"/>
      <c r="N5" s="1"/>
      <c r="O5" s="1"/>
      <c r="P5" s="1"/>
      <c r="Q5" s="1"/>
    </row>
    <row r="6" spans="1:17" s="3" customFormat="1" ht="15.75" x14ac:dyDescent="0.25">
      <c r="A6" s="53" t="s">
        <v>48</v>
      </c>
      <c r="B6" s="53" t="s">
        <v>49</v>
      </c>
      <c r="C6" s="54"/>
      <c r="D6" s="47"/>
      <c r="E6" s="47"/>
      <c r="F6" s="48"/>
      <c r="G6" s="1"/>
      <c r="H6" s="1"/>
      <c r="I6" s="1"/>
      <c r="J6" s="1"/>
      <c r="K6" s="1"/>
      <c r="L6" s="1"/>
      <c r="M6" s="1"/>
      <c r="N6" s="1"/>
      <c r="O6" s="1"/>
      <c r="P6" s="1"/>
      <c r="Q6" s="1"/>
    </row>
    <row r="7" spans="1:17" s="3" customFormat="1" ht="210" x14ac:dyDescent="0.2">
      <c r="A7" s="44" t="s">
        <v>50</v>
      </c>
      <c r="B7" s="44" t="s">
        <v>51</v>
      </c>
      <c r="C7" s="44" t="s">
        <v>52</v>
      </c>
      <c r="D7" s="62" t="s">
        <v>53</v>
      </c>
      <c r="E7" s="43"/>
      <c r="F7" s="26" t="s">
        <v>54</v>
      </c>
      <c r="G7" s="1"/>
      <c r="H7" s="1"/>
      <c r="I7" s="1"/>
      <c r="J7" s="1"/>
      <c r="K7" s="1"/>
      <c r="L7" s="1"/>
      <c r="M7" s="1"/>
      <c r="N7" s="1"/>
      <c r="O7" s="1"/>
      <c r="P7" s="1"/>
      <c r="Q7" s="1"/>
    </row>
    <row r="8" spans="1:17" s="3" customFormat="1" ht="135" x14ac:dyDescent="0.2">
      <c r="A8" s="44" t="s">
        <v>55</v>
      </c>
      <c r="B8" s="44" t="s">
        <v>56</v>
      </c>
      <c r="C8" s="44" t="s">
        <v>57</v>
      </c>
      <c r="D8" s="62" t="s">
        <v>53</v>
      </c>
      <c r="E8" s="27"/>
      <c r="F8" s="26"/>
      <c r="G8" s="1"/>
      <c r="H8" s="1"/>
      <c r="I8" s="1"/>
      <c r="J8" s="1"/>
      <c r="K8" s="1"/>
      <c r="L8" s="1"/>
      <c r="M8" s="1"/>
      <c r="N8" s="1"/>
      <c r="O8" s="1"/>
      <c r="P8" s="1"/>
      <c r="Q8" s="1"/>
    </row>
    <row r="9" spans="1:17" s="3" customFormat="1" ht="45" x14ac:dyDescent="0.2">
      <c r="A9" s="44" t="s">
        <v>58</v>
      </c>
      <c r="B9" s="44" t="s">
        <v>59</v>
      </c>
      <c r="C9" s="44" t="s">
        <v>60</v>
      </c>
      <c r="D9" s="62" t="s">
        <v>53</v>
      </c>
      <c r="E9" s="27"/>
      <c r="F9" s="26"/>
      <c r="G9" s="1"/>
      <c r="H9" s="1"/>
      <c r="I9" s="1"/>
      <c r="J9" s="1"/>
      <c r="K9" s="1"/>
      <c r="L9" s="1"/>
      <c r="M9" s="1"/>
      <c r="N9" s="1"/>
      <c r="O9" s="1"/>
      <c r="P9" s="1"/>
      <c r="Q9" s="1"/>
    </row>
    <row r="10" spans="1:17" s="3" customFormat="1" ht="15.75" x14ac:dyDescent="0.25">
      <c r="A10" s="54" t="s">
        <v>61</v>
      </c>
      <c r="B10" s="55" t="s">
        <v>62</v>
      </c>
      <c r="C10" s="54"/>
      <c r="D10" s="47"/>
      <c r="E10" s="47"/>
      <c r="F10" s="48"/>
      <c r="G10" s="1"/>
      <c r="H10" s="1"/>
      <c r="I10" s="1"/>
      <c r="J10" s="1"/>
      <c r="K10" s="1"/>
      <c r="L10" s="1"/>
      <c r="M10" s="1"/>
      <c r="N10" s="1"/>
      <c r="O10" s="1"/>
      <c r="P10" s="1"/>
      <c r="Q10" s="1"/>
    </row>
    <row r="11" spans="1:17" s="3" customFormat="1" ht="157.5" x14ac:dyDescent="0.2">
      <c r="A11" s="44" t="s">
        <v>63</v>
      </c>
      <c r="B11" s="44" t="s">
        <v>64</v>
      </c>
      <c r="C11" s="44" t="s">
        <v>65</v>
      </c>
      <c r="D11" s="62" t="s">
        <v>53</v>
      </c>
      <c r="E11" s="27"/>
      <c r="F11" s="26" t="s">
        <v>66</v>
      </c>
      <c r="G11" s="1"/>
      <c r="H11" s="1"/>
      <c r="I11" s="1"/>
      <c r="J11" s="1"/>
      <c r="K11" s="1"/>
      <c r="L11" s="1"/>
      <c r="M11" s="1"/>
      <c r="N11" s="1"/>
      <c r="O11" s="1"/>
      <c r="P11" s="1"/>
      <c r="Q11" s="1"/>
    </row>
    <row r="12" spans="1:17" s="3" customFormat="1" ht="165" x14ac:dyDescent="0.2">
      <c r="A12" s="44" t="s">
        <v>67</v>
      </c>
      <c r="B12" s="44" t="s">
        <v>68</v>
      </c>
      <c r="C12" s="44" t="s">
        <v>69</v>
      </c>
      <c r="D12" s="62" t="s">
        <v>53</v>
      </c>
      <c r="E12" s="28"/>
      <c r="F12" s="26" t="s">
        <v>70</v>
      </c>
      <c r="G12" s="1"/>
      <c r="H12" s="1"/>
      <c r="I12" s="1"/>
      <c r="J12" s="1"/>
      <c r="K12" s="1"/>
      <c r="L12" s="1"/>
      <c r="M12" s="1"/>
      <c r="N12" s="1"/>
      <c r="O12" s="1"/>
      <c r="P12" s="1"/>
      <c r="Q12" s="1"/>
    </row>
    <row r="13" spans="1:17" s="3" customFormat="1" ht="165" x14ac:dyDescent="0.2">
      <c r="A13" s="44" t="s">
        <v>71</v>
      </c>
      <c r="B13" s="44" t="s">
        <v>72</v>
      </c>
      <c r="C13" s="44" t="s">
        <v>73</v>
      </c>
      <c r="D13" s="62" t="s">
        <v>53</v>
      </c>
      <c r="E13" s="27"/>
      <c r="F13" s="26"/>
      <c r="G13" s="1"/>
      <c r="H13" s="1"/>
      <c r="I13" s="1"/>
      <c r="J13" s="1"/>
      <c r="K13" s="1"/>
      <c r="L13" s="1"/>
      <c r="M13" s="1"/>
      <c r="N13" s="1"/>
      <c r="O13" s="1"/>
      <c r="P13" s="1"/>
      <c r="Q13" s="1"/>
    </row>
    <row r="14" spans="1:17" s="3" customFormat="1" ht="105" x14ac:dyDescent="0.2">
      <c r="A14" s="44" t="s">
        <v>74</v>
      </c>
      <c r="B14" s="44" t="s">
        <v>75</v>
      </c>
      <c r="C14" s="44" t="s">
        <v>76</v>
      </c>
      <c r="D14" s="62" t="s">
        <v>53</v>
      </c>
      <c r="E14" s="27"/>
      <c r="F14" s="26"/>
      <c r="G14" s="1"/>
      <c r="H14" s="1"/>
      <c r="I14" s="1"/>
      <c r="J14" s="1"/>
      <c r="K14" s="1"/>
      <c r="L14" s="1"/>
      <c r="M14" s="1"/>
      <c r="N14" s="1"/>
      <c r="O14" s="1"/>
      <c r="P14" s="1"/>
      <c r="Q14" s="1"/>
    </row>
    <row r="15" spans="1:17" s="3" customFormat="1" ht="180" x14ac:dyDescent="0.2">
      <c r="A15" s="44" t="s">
        <v>77</v>
      </c>
      <c r="B15" s="44" t="s">
        <v>78</v>
      </c>
      <c r="C15" s="44" t="s">
        <v>79</v>
      </c>
      <c r="D15" s="62" t="s">
        <v>53</v>
      </c>
      <c r="E15" s="27"/>
      <c r="F15" s="26" t="s">
        <v>80</v>
      </c>
      <c r="G15" s="1"/>
      <c r="H15" s="1"/>
      <c r="I15" s="1"/>
      <c r="J15" s="1"/>
      <c r="K15" s="1"/>
      <c r="L15" s="1"/>
      <c r="M15" s="1"/>
      <c r="N15" s="1"/>
      <c r="O15" s="1"/>
      <c r="P15" s="1"/>
      <c r="Q15" s="1"/>
    </row>
    <row r="16" spans="1:17" s="3" customFormat="1" ht="270" x14ac:dyDescent="0.2">
      <c r="A16" s="44" t="s">
        <v>81</v>
      </c>
      <c r="B16" s="44" t="s">
        <v>82</v>
      </c>
      <c r="C16" s="44" t="s">
        <v>83</v>
      </c>
      <c r="D16" s="62" t="s">
        <v>53</v>
      </c>
      <c r="E16" s="27"/>
      <c r="F16" s="26" t="s">
        <v>84</v>
      </c>
      <c r="G16" s="1"/>
      <c r="H16" s="1"/>
      <c r="I16" s="1"/>
      <c r="J16" s="1"/>
      <c r="K16" s="1"/>
      <c r="L16" s="1"/>
      <c r="M16" s="1"/>
      <c r="N16" s="1"/>
      <c r="O16" s="1"/>
      <c r="P16" s="1"/>
      <c r="Q16" s="1"/>
    </row>
    <row r="17" spans="1:17" s="3" customFormat="1" ht="15.75" x14ac:dyDescent="0.25">
      <c r="A17" s="54" t="s">
        <v>85</v>
      </c>
      <c r="B17" s="55" t="s">
        <v>86</v>
      </c>
      <c r="C17" s="54"/>
      <c r="D17" s="47"/>
      <c r="E17" s="47"/>
      <c r="F17" s="48"/>
      <c r="G17" s="1"/>
      <c r="H17" s="1"/>
      <c r="I17" s="1"/>
      <c r="J17" s="1"/>
      <c r="K17" s="1"/>
      <c r="L17" s="1"/>
      <c r="M17" s="1"/>
      <c r="N17" s="1"/>
      <c r="O17" s="1"/>
      <c r="P17" s="1"/>
      <c r="Q17" s="1"/>
    </row>
    <row r="18" spans="1:17" s="3" customFormat="1" ht="90" x14ac:dyDescent="0.2">
      <c r="A18" s="44" t="s">
        <v>87</v>
      </c>
      <c r="B18" s="45" t="s">
        <v>88</v>
      </c>
      <c r="C18" s="44" t="s">
        <v>89</v>
      </c>
      <c r="D18" s="62" t="s">
        <v>53</v>
      </c>
      <c r="E18" s="27"/>
      <c r="F18" s="26"/>
      <c r="G18" s="1"/>
      <c r="H18" s="1"/>
      <c r="I18" s="1"/>
      <c r="J18" s="1"/>
      <c r="K18" s="1"/>
      <c r="L18" s="1"/>
      <c r="M18" s="1"/>
      <c r="N18" s="1"/>
      <c r="O18" s="1"/>
      <c r="P18" s="1"/>
      <c r="Q18" s="1"/>
    </row>
    <row r="19" spans="1:17" s="3" customFormat="1" ht="15.75" x14ac:dyDescent="0.25">
      <c r="A19" s="54" t="s">
        <v>90</v>
      </c>
      <c r="B19" s="55" t="s">
        <v>91</v>
      </c>
      <c r="C19" s="54"/>
      <c r="D19" s="47"/>
      <c r="E19" s="47"/>
      <c r="F19" s="48"/>
      <c r="G19" s="1"/>
      <c r="H19" s="1"/>
      <c r="I19" s="1"/>
      <c r="J19" s="1"/>
      <c r="K19" s="1"/>
      <c r="L19" s="1"/>
      <c r="M19" s="1"/>
      <c r="N19" s="1"/>
      <c r="O19" s="1"/>
      <c r="P19" s="1"/>
      <c r="Q19" s="1"/>
    </row>
    <row r="20" spans="1:17" s="3" customFormat="1" ht="225" x14ac:dyDescent="0.2">
      <c r="A20" s="44" t="s">
        <v>92</v>
      </c>
      <c r="B20" s="44" t="s">
        <v>93</v>
      </c>
      <c r="C20" s="44" t="s">
        <v>94</v>
      </c>
      <c r="D20" s="62" t="s">
        <v>53</v>
      </c>
      <c r="E20" s="27"/>
      <c r="F20" s="26" t="s">
        <v>95</v>
      </c>
      <c r="G20" s="1"/>
      <c r="H20" s="1"/>
      <c r="I20" s="1"/>
      <c r="J20" s="1"/>
      <c r="K20" s="1"/>
      <c r="L20" s="1"/>
      <c r="M20" s="1"/>
      <c r="N20" s="1"/>
      <c r="O20" s="1"/>
      <c r="P20" s="1"/>
      <c r="Q20" s="1"/>
    </row>
    <row r="21" spans="1:17" s="3" customFormat="1" ht="120" x14ac:dyDescent="0.2">
      <c r="A21" s="44" t="s">
        <v>96</v>
      </c>
      <c r="B21" s="44" t="s">
        <v>97</v>
      </c>
      <c r="C21" s="44" t="s">
        <v>98</v>
      </c>
      <c r="D21" s="62" t="s">
        <v>53</v>
      </c>
      <c r="E21" s="27"/>
      <c r="F21" s="26"/>
      <c r="G21" s="1"/>
      <c r="H21" s="1"/>
      <c r="I21" s="1"/>
      <c r="J21" s="1"/>
      <c r="K21" s="1"/>
      <c r="L21" s="1"/>
      <c r="M21" s="1"/>
      <c r="N21" s="1"/>
      <c r="O21" s="1"/>
      <c r="P21" s="1"/>
      <c r="Q21" s="1"/>
    </row>
    <row r="22" spans="1:17" s="3" customFormat="1" ht="240" x14ac:dyDescent="0.2">
      <c r="A22" s="44" t="s">
        <v>99</v>
      </c>
      <c r="B22" s="44" t="s">
        <v>100</v>
      </c>
      <c r="C22" s="44" t="s">
        <v>101</v>
      </c>
      <c r="D22" s="62" t="s">
        <v>53</v>
      </c>
      <c r="E22" s="27"/>
      <c r="F22" s="26"/>
      <c r="G22" s="1"/>
      <c r="H22" s="1"/>
      <c r="I22" s="1"/>
      <c r="J22" s="1"/>
      <c r="K22" s="1"/>
      <c r="L22" s="1"/>
      <c r="M22" s="1"/>
      <c r="N22" s="1"/>
      <c r="O22" s="1"/>
      <c r="P22" s="1"/>
      <c r="Q22" s="1"/>
    </row>
    <row r="23" spans="1:17" s="3" customFormat="1" ht="31.5" x14ac:dyDescent="0.25">
      <c r="A23" s="53">
        <v>2</v>
      </c>
      <c r="B23" s="53" t="s">
        <v>102</v>
      </c>
      <c r="C23" s="54"/>
      <c r="D23" s="47"/>
      <c r="E23" s="47"/>
      <c r="F23" s="49"/>
      <c r="G23" s="1"/>
      <c r="H23" s="1"/>
      <c r="I23" s="1"/>
      <c r="J23" s="1"/>
      <c r="K23" s="1"/>
      <c r="L23" s="1"/>
      <c r="M23" s="1"/>
      <c r="N23" s="1"/>
      <c r="O23" s="1"/>
      <c r="P23" s="1"/>
      <c r="Q23" s="1"/>
    </row>
    <row r="24" spans="1:17" s="3" customFormat="1" ht="15.75" x14ac:dyDescent="0.25">
      <c r="A24" s="53" t="s">
        <v>103</v>
      </c>
      <c r="B24" s="53" t="s">
        <v>104</v>
      </c>
      <c r="C24" s="54"/>
      <c r="D24" s="47"/>
      <c r="E24" s="47"/>
      <c r="F24" s="49"/>
      <c r="G24" s="1"/>
      <c r="H24" s="1"/>
      <c r="I24" s="1"/>
      <c r="J24" s="1"/>
      <c r="K24" s="1"/>
      <c r="L24" s="1"/>
      <c r="M24" s="1"/>
      <c r="N24" s="1"/>
      <c r="O24" s="1"/>
      <c r="P24" s="1"/>
      <c r="Q24" s="1"/>
    </row>
    <row r="25" spans="1:17" s="3" customFormat="1" ht="15.75" x14ac:dyDescent="0.25">
      <c r="A25" s="53" t="s">
        <v>105</v>
      </c>
      <c r="B25" s="53" t="s">
        <v>106</v>
      </c>
      <c r="C25" s="54"/>
      <c r="D25" s="47"/>
      <c r="E25" s="47"/>
      <c r="F25" s="49"/>
      <c r="G25" s="1"/>
      <c r="H25" s="1"/>
      <c r="I25" s="1"/>
      <c r="J25" s="1"/>
      <c r="K25" s="1"/>
      <c r="L25" s="1"/>
      <c r="M25" s="1"/>
      <c r="N25" s="1"/>
      <c r="O25" s="1"/>
      <c r="P25" s="1"/>
      <c r="Q25" s="1"/>
    </row>
    <row r="26" spans="1:17" s="3" customFormat="1" ht="60" x14ac:dyDescent="0.2">
      <c r="A26" s="44" t="s">
        <v>107</v>
      </c>
      <c r="B26" s="44" t="s">
        <v>108</v>
      </c>
      <c r="C26" s="44" t="s">
        <v>109</v>
      </c>
      <c r="D26" s="62" t="s">
        <v>53</v>
      </c>
      <c r="E26" s="27"/>
      <c r="F26" s="37"/>
      <c r="G26" s="1"/>
      <c r="H26" s="1"/>
      <c r="I26" s="1"/>
      <c r="J26" s="1"/>
      <c r="K26" s="1"/>
      <c r="L26" s="1"/>
      <c r="M26" s="1"/>
      <c r="N26" s="1"/>
      <c r="O26" s="1"/>
      <c r="P26" s="1"/>
      <c r="Q26" s="1"/>
    </row>
    <row r="27" spans="1:17" s="3" customFormat="1" ht="285" x14ac:dyDescent="0.2">
      <c r="A27" s="44" t="s">
        <v>110</v>
      </c>
      <c r="B27" s="44" t="s">
        <v>111</v>
      </c>
      <c r="C27" s="44" t="s">
        <v>112</v>
      </c>
      <c r="D27" s="62" t="s">
        <v>53</v>
      </c>
      <c r="E27" s="27"/>
      <c r="F27" s="26" t="s">
        <v>113</v>
      </c>
      <c r="G27" s="1"/>
      <c r="H27" s="1"/>
      <c r="I27" s="1"/>
      <c r="J27" s="1"/>
      <c r="K27" s="1"/>
      <c r="L27" s="1"/>
      <c r="M27" s="1"/>
      <c r="N27" s="1"/>
      <c r="O27" s="1"/>
      <c r="P27" s="1"/>
      <c r="Q27" s="1"/>
    </row>
    <row r="28" spans="1:17" s="3" customFormat="1" ht="255" x14ac:dyDescent="0.2">
      <c r="A28" s="44" t="s">
        <v>114</v>
      </c>
      <c r="B28" s="44" t="s">
        <v>115</v>
      </c>
      <c r="C28" s="44" t="s">
        <v>116</v>
      </c>
      <c r="D28" s="62" t="s">
        <v>53</v>
      </c>
      <c r="E28" s="27"/>
      <c r="F28" s="37"/>
      <c r="G28" s="1"/>
      <c r="H28" s="1"/>
      <c r="I28" s="1"/>
      <c r="J28" s="1"/>
      <c r="K28" s="1"/>
      <c r="L28" s="1"/>
      <c r="M28" s="1"/>
      <c r="N28" s="1"/>
      <c r="O28" s="1"/>
      <c r="P28" s="1"/>
      <c r="Q28" s="1"/>
    </row>
    <row r="29" spans="1:17" s="3" customFormat="1" ht="15.75" x14ac:dyDescent="0.25">
      <c r="A29" s="54" t="s">
        <v>117</v>
      </c>
      <c r="B29" s="55" t="s">
        <v>118</v>
      </c>
      <c r="C29" s="54"/>
      <c r="D29" s="47"/>
      <c r="E29" s="47"/>
      <c r="F29" s="49"/>
      <c r="G29" s="1"/>
      <c r="H29" s="1"/>
      <c r="I29" s="1"/>
      <c r="J29" s="1"/>
      <c r="K29" s="1"/>
      <c r="L29" s="1"/>
      <c r="M29" s="1"/>
      <c r="N29" s="1"/>
      <c r="O29" s="1"/>
      <c r="P29" s="1"/>
      <c r="Q29" s="1"/>
    </row>
    <row r="30" spans="1:17" s="3" customFormat="1" ht="135" x14ac:dyDescent="0.2">
      <c r="A30" s="44" t="s">
        <v>119</v>
      </c>
      <c r="B30" s="44" t="s">
        <v>120</v>
      </c>
      <c r="C30" s="44" t="s">
        <v>121</v>
      </c>
      <c r="D30" s="62" t="s">
        <v>53</v>
      </c>
      <c r="E30" s="27"/>
      <c r="F30" s="37"/>
      <c r="G30" s="1"/>
      <c r="H30" s="1"/>
      <c r="I30" s="1"/>
      <c r="J30" s="1"/>
      <c r="K30" s="1"/>
      <c r="L30" s="1"/>
      <c r="M30" s="1"/>
      <c r="N30" s="1"/>
      <c r="O30" s="1"/>
      <c r="P30" s="1"/>
      <c r="Q30" s="1"/>
    </row>
    <row r="31" spans="1:17" s="3" customFormat="1" ht="135" x14ac:dyDescent="0.2">
      <c r="A31" s="44" t="s">
        <v>122</v>
      </c>
      <c r="B31" s="44" t="s">
        <v>123</v>
      </c>
      <c r="C31" s="44" t="s">
        <v>124</v>
      </c>
      <c r="D31" s="62" t="s">
        <v>53</v>
      </c>
      <c r="E31" s="27"/>
      <c r="F31" s="26" t="s">
        <v>125</v>
      </c>
      <c r="G31" s="1"/>
      <c r="H31" s="1"/>
      <c r="I31" s="1"/>
      <c r="J31" s="1"/>
      <c r="K31" s="1"/>
      <c r="L31" s="1"/>
      <c r="M31" s="1"/>
      <c r="N31" s="1"/>
      <c r="O31" s="1"/>
      <c r="P31" s="1"/>
      <c r="Q31" s="1"/>
    </row>
    <row r="32" spans="1:17" s="3" customFormat="1" ht="45" x14ac:dyDescent="0.2">
      <c r="A32" s="44" t="s">
        <v>126</v>
      </c>
      <c r="B32" s="44" t="s">
        <v>127</v>
      </c>
      <c r="C32" s="44" t="s">
        <v>128</v>
      </c>
      <c r="D32" s="62" t="s">
        <v>53</v>
      </c>
      <c r="E32" s="27"/>
      <c r="F32" s="37"/>
      <c r="G32" s="1"/>
      <c r="H32" s="1"/>
      <c r="I32" s="1"/>
      <c r="J32" s="1"/>
      <c r="K32" s="1"/>
      <c r="L32" s="1"/>
      <c r="M32" s="1"/>
      <c r="N32" s="1"/>
      <c r="O32" s="1"/>
      <c r="P32" s="1"/>
      <c r="Q32" s="1"/>
    </row>
    <row r="33" spans="1:17" s="3" customFormat="1" ht="15.75" x14ac:dyDescent="0.25">
      <c r="A33" s="53" t="s">
        <v>129</v>
      </c>
      <c r="B33" s="53" t="s">
        <v>130</v>
      </c>
      <c r="C33" s="54"/>
      <c r="D33" s="47"/>
      <c r="E33" s="47"/>
      <c r="F33" s="49"/>
      <c r="G33" s="1"/>
      <c r="H33" s="1"/>
      <c r="I33" s="1"/>
      <c r="J33" s="1"/>
      <c r="K33" s="1"/>
      <c r="L33" s="1"/>
      <c r="M33" s="1"/>
      <c r="N33" s="1"/>
      <c r="O33" s="1"/>
      <c r="P33" s="1"/>
      <c r="Q33" s="1"/>
    </row>
    <row r="34" spans="1:17" s="3" customFormat="1" ht="15.75" x14ac:dyDescent="0.25">
      <c r="A34" s="53" t="s">
        <v>131</v>
      </c>
      <c r="B34" s="53" t="s">
        <v>132</v>
      </c>
      <c r="C34" s="54"/>
      <c r="D34" s="47"/>
      <c r="E34" s="47"/>
      <c r="F34" s="49"/>
      <c r="G34" s="1"/>
      <c r="H34" s="1"/>
      <c r="I34" s="1"/>
      <c r="J34" s="1"/>
      <c r="K34" s="1"/>
      <c r="L34" s="1"/>
      <c r="M34" s="1"/>
      <c r="N34" s="1"/>
      <c r="O34" s="1"/>
      <c r="P34" s="1"/>
      <c r="Q34" s="1"/>
    </row>
    <row r="35" spans="1:17" s="3" customFormat="1" ht="135" x14ac:dyDescent="0.2">
      <c r="A35" s="44" t="s">
        <v>133</v>
      </c>
      <c r="B35" s="44" t="s">
        <v>134</v>
      </c>
      <c r="C35" s="44" t="s">
        <v>135</v>
      </c>
      <c r="D35" s="62" t="s">
        <v>53</v>
      </c>
      <c r="E35" s="27"/>
      <c r="F35" s="37"/>
      <c r="G35" s="1"/>
      <c r="H35" s="1"/>
      <c r="I35" s="1"/>
      <c r="J35" s="1"/>
      <c r="K35" s="1"/>
      <c r="L35" s="1"/>
      <c r="M35" s="1"/>
      <c r="N35" s="1"/>
      <c r="O35" s="1"/>
      <c r="P35" s="1"/>
      <c r="Q35" s="1"/>
    </row>
    <row r="36" spans="1:17" s="3" customFormat="1" ht="195" x14ac:dyDescent="0.2">
      <c r="A36" s="44" t="s">
        <v>136</v>
      </c>
      <c r="B36" s="44" t="s">
        <v>137</v>
      </c>
      <c r="C36" s="44" t="s">
        <v>138</v>
      </c>
      <c r="D36" s="62" t="s">
        <v>53</v>
      </c>
      <c r="E36" s="27"/>
      <c r="F36" s="37"/>
      <c r="G36" s="1"/>
      <c r="H36" s="1"/>
      <c r="I36" s="1"/>
      <c r="J36" s="1"/>
      <c r="K36" s="1"/>
      <c r="L36" s="1"/>
      <c r="M36" s="1"/>
      <c r="N36" s="1"/>
      <c r="O36" s="1"/>
      <c r="P36" s="1"/>
      <c r="Q36" s="1"/>
    </row>
    <row r="37" spans="1:17" s="3" customFormat="1" ht="135" x14ac:dyDescent="0.2">
      <c r="A37" s="44" t="s">
        <v>139</v>
      </c>
      <c r="B37" s="44" t="s">
        <v>140</v>
      </c>
      <c r="C37" s="44" t="s">
        <v>141</v>
      </c>
      <c r="D37" s="62" t="s">
        <v>53</v>
      </c>
      <c r="E37" s="27"/>
      <c r="F37" s="37"/>
      <c r="G37" s="1"/>
      <c r="H37" s="1"/>
      <c r="I37" s="1"/>
      <c r="J37" s="1"/>
      <c r="K37" s="1"/>
      <c r="L37" s="1"/>
      <c r="M37" s="1"/>
      <c r="N37" s="1"/>
      <c r="O37" s="1"/>
      <c r="P37" s="1"/>
      <c r="Q37" s="1"/>
    </row>
    <row r="38" spans="1:17" s="3" customFormat="1" ht="165" x14ac:dyDescent="0.2">
      <c r="A38" s="44" t="s">
        <v>142</v>
      </c>
      <c r="B38" s="44" t="s">
        <v>143</v>
      </c>
      <c r="C38" s="44" t="s">
        <v>144</v>
      </c>
      <c r="D38" s="62" t="s">
        <v>53</v>
      </c>
      <c r="E38" s="27"/>
      <c r="F38" s="37"/>
      <c r="G38" s="1"/>
      <c r="H38" s="1"/>
      <c r="I38" s="1"/>
      <c r="J38" s="1"/>
      <c r="K38" s="1"/>
      <c r="L38" s="1"/>
      <c r="M38" s="1"/>
      <c r="N38" s="1"/>
      <c r="O38" s="1"/>
      <c r="P38" s="1"/>
      <c r="Q38" s="1"/>
    </row>
    <row r="39" spans="1:17" s="3" customFormat="1" ht="120" x14ac:dyDescent="0.2">
      <c r="A39" s="44" t="s">
        <v>145</v>
      </c>
      <c r="B39" s="44" t="s">
        <v>146</v>
      </c>
      <c r="C39" s="44" t="s">
        <v>147</v>
      </c>
      <c r="D39" s="62" t="s">
        <v>53</v>
      </c>
      <c r="E39" s="27"/>
      <c r="F39" s="37"/>
      <c r="G39" s="1"/>
      <c r="H39" s="1"/>
      <c r="I39" s="1"/>
      <c r="J39" s="1"/>
      <c r="K39" s="1"/>
      <c r="L39" s="1"/>
      <c r="M39" s="1"/>
      <c r="N39" s="1"/>
      <c r="O39" s="1"/>
      <c r="P39" s="1"/>
      <c r="Q39" s="1"/>
    </row>
    <row r="40" spans="1:17" s="3" customFormat="1" ht="15.75" x14ac:dyDescent="0.25">
      <c r="A40" s="53" t="s">
        <v>148</v>
      </c>
      <c r="B40" s="53" t="s">
        <v>149</v>
      </c>
      <c r="C40" s="54"/>
      <c r="D40" s="47"/>
      <c r="E40" s="47"/>
      <c r="F40" s="49"/>
      <c r="G40" s="1"/>
      <c r="H40" s="1"/>
      <c r="I40" s="1"/>
      <c r="J40" s="1"/>
      <c r="K40" s="1"/>
      <c r="L40" s="1"/>
      <c r="M40" s="1"/>
      <c r="N40" s="1"/>
      <c r="O40" s="1"/>
      <c r="P40" s="1"/>
      <c r="Q40" s="1"/>
    </row>
    <row r="41" spans="1:17" s="3" customFormat="1" ht="120" x14ac:dyDescent="0.2">
      <c r="A41" s="44" t="s">
        <v>150</v>
      </c>
      <c r="B41" s="44" t="s">
        <v>151</v>
      </c>
      <c r="C41" s="44" t="s">
        <v>152</v>
      </c>
      <c r="D41" s="62" t="s">
        <v>53</v>
      </c>
      <c r="E41" s="27"/>
      <c r="F41" s="37"/>
      <c r="G41" s="1"/>
      <c r="H41" s="1"/>
      <c r="I41" s="1"/>
      <c r="J41" s="1"/>
      <c r="K41" s="1"/>
      <c r="L41" s="1"/>
      <c r="M41" s="1"/>
      <c r="N41" s="1"/>
      <c r="O41" s="1"/>
      <c r="P41" s="1"/>
      <c r="Q41" s="1"/>
    </row>
    <row r="42" spans="1:17" s="3" customFormat="1" ht="90" x14ac:dyDescent="0.2">
      <c r="A42" s="44" t="s">
        <v>153</v>
      </c>
      <c r="B42" s="44" t="s">
        <v>154</v>
      </c>
      <c r="C42" s="44" t="s">
        <v>155</v>
      </c>
      <c r="D42" s="62" t="s">
        <v>53</v>
      </c>
      <c r="E42" s="43"/>
      <c r="F42" s="37"/>
      <c r="G42" s="1"/>
      <c r="H42" s="1"/>
      <c r="I42" s="1"/>
      <c r="J42" s="1"/>
      <c r="K42" s="1"/>
      <c r="L42" s="1"/>
      <c r="M42" s="1"/>
      <c r="N42" s="1"/>
      <c r="O42" s="1"/>
      <c r="P42" s="1"/>
      <c r="Q42" s="1"/>
    </row>
    <row r="43" spans="1:17" s="3" customFormat="1" ht="15.75" x14ac:dyDescent="0.25">
      <c r="A43" s="54" t="s">
        <v>156</v>
      </c>
      <c r="B43" s="55" t="s">
        <v>157</v>
      </c>
      <c r="C43" s="54"/>
      <c r="D43" s="47"/>
      <c r="E43" s="47"/>
      <c r="F43" s="49"/>
      <c r="G43" s="1"/>
      <c r="H43" s="1"/>
      <c r="I43" s="1"/>
      <c r="J43" s="1"/>
      <c r="K43" s="1"/>
      <c r="L43" s="1"/>
      <c r="M43" s="1"/>
      <c r="N43" s="1"/>
      <c r="O43" s="1"/>
      <c r="P43" s="1"/>
      <c r="Q43" s="1"/>
    </row>
    <row r="44" spans="1:17" s="3" customFormat="1" ht="240" x14ac:dyDescent="0.2">
      <c r="A44" s="44" t="s">
        <v>158</v>
      </c>
      <c r="B44" s="44" t="s">
        <v>159</v>
      </c>
      <c r="C44" s="44" t="s">
        <v>160</v>
      </c>
      <c r="D44" s="62" t="s">
        <v>53</v>
      </c>
      <c r="E44" s="27"/>
      <c r="F44" s="37"/>
      <c r="G44" s="1"/>
      <c r="H44" s="1"/>
      <c r="I44" s="1"/>
      <c r="J44" s="1"/>
      <c r="K44" s="1"/>
      <c r="L44" s="1"/>
      <c r="M44" s="1"/>
      <c r="N44" s="1"/>
      <c r="O44" s="1"/>
      <c r="P44" s="1"/>
      <c r="Q44" s="1"/>
    </row>
    <row r="45" spans="1:17" s="3" customFormat="1" ht="165" x14ac:dyDescent="0.2">
      <c r="A45" s="44" t="s">
        <v>161</v>
      </c>
      <c r="B45" s="44" t="s">
        <v>162</v>
      </c>
      <c r="C45" s="44" t="s">
        <v>163</v>
      </c>
      <c r="D45" s="62" t="s">
        <v>53</v>
      </c>
      <c r="E45" s="27"/>
      <c r="F45" s="37"/>
      <c r="G45" s="1"/>
      <c r="H45" s="1"/>
      <c r="I45" s="1"/>
      <c r="J45" s="1"/>
      <c r="K45" s="1"/>
      <c r="L45" s="1"/>
      <c r="M45" s="1"/>
      <c r="N45" s="1"/>
      <c r="O45" s="1"/>
      <c r="P45" s="1"/>
      <c r="Q45" s="1"/>
    </row>
    <row r="46" spans="1:17" s="3" customFormat="1" ht="135" x14ac:dyDescent="0.2">
      <c r="A46" s="44" t="s">
        <v>164</v>
      </c>
      <c r="B46" s="44" t="s">
        <v>165</v>
      </c>
      <c r="C46" s="44" t="s">
        <v>166</v>
      </c>
      <c r="D46" s="62" t="s">
        <v>53</v>
      </c>
      <c r="E46" s="27"/>
      <c r="F46" s="37"/>
      <c r="G46" s="1"/>
      <c r="H46" s="1"/>
      <c r="I46" s="1"/>
      <c r="J46" s="1"/>
      <c r="K46" s="1"/>
      <c r="L46" s="1"/>
      <c r="M46" s="1"/>
      <c r="N46" s="1"/>
      <c r="O46" s="1"/>
      <c r="P46" s="1"/>
      <c r="Q46" s="1"/>
    </row>
    <row r="47" spans="1:17" s="3" customFormat="1" ht="105" x14ac:dyDescent="0.2">
      <c r="A47" s="44" t="s">
        <v>167</v>
      </c>
      <c r="B47" s="44" t="s">
        <v>168</v>
      </c>
      <c r="C47" s="44" t="s">
        <v>169</v>
      </c>
      <c r="D47" s="62" t="s">
        <v>53</v>
      </c>
      <c r="E47" s="27"/>
      <c r="F47" s="37"/>
      <c r="G47" s="1"/>
      <c r="H47" s="1"/>
      <c r="I47" s="1"/>
      <c r="J47" s="1"/>
      <c r="K47" s="1"/>
      <c r="L47" s="1"/>
      <c r="M47" s="1"/>
      <c r="N47" s="1"/>
      <c r="O47" s="1"/>
      <c r="P47" s="1"/>
      <c r="Q47" s="1"/>
    </row>
    <row r="48" spans="1:17" s="3" customFormat="1" ht="31.5" x14ac:dyDescent="0.25">
      <c r="A48" s="53" t="s">
        <v>170</v>
      </c>
      <c r="B48" s="53" t="s">
        <v>171</v>
      </c>
      <c r="C48" s="54"/>
      <c r="D48" s="47"/>
      <c r="E48" s="47"/>
      <c r="F48" s="49"/>
      <c r="G48" s="1"/>
      <c r="H48" s="1"/>
      <c r="I48" s="1"/>
      <c r="J48" s="1"/>
      <c r="K48" s="1"/>
      <c r="L48" s="1"/>
      <c r="M48" s="1"/>
      <c r="N48" s="1"/>
      <c r="O48" s="1"/>
      <c r="P48" s="1"/>
      <c r="Q48" s="1"/>
    </row>
    <row r="49" spans="1:17" s="3" customFormat="1" ht="135" x14ac:dyDescent="0.2">
      <c r="A49" s="44" t="s">
        <v>172</v>
      </c>
      <c r="B49" s="44" t="s">
        <v>173</v>
      </c>
      <c r="C49" s="44" t="s">
        <v>174</v>
      </c>
      <c r="D49" s="62" t="s">
        <v>53</v>
      </c>
      <c r="E49" s="27"/>
      <c r="F49" s="37"/>
      <c r="G49" s="1"/>
      <c r="H49" s="1"/>
      <c r="I49" s="1"/>
      <c r="J49" s="1"/>
      <c r="K49" s="1"/>
      <c r="L49" s="1"/>
      <c r="M49" s="1"/>
      <c r="N49" s="1"/>
      <c r="O49" s="1"/>
      <c r="P49" s="1"/>
      <c r="Q49" s="1"/>
    </row>
    <row r="50" spans="1:17" s="3" customFormat="1" ht="105" x14ac:dyDescent="0.2">
      <c r="A50" s="44" t="s">
        <v>175</v>
      </c>
      <c r="B50" s="44" t="s">
        <v>176</v>
      </c>
      <c r="C50" s="44" t="s">
        <v>177</v>
      </c>
      <c r="D50" s="62" t="s">
        <v>53</v>
      </c>
      <c r="E50" s="27"/>
      <c r="F50" s="37"/>
      <c r="G50" s="1"/>
      <c r="H50" s="1"/>
      <c r="I50" s="1"/>
      <c r="J50" s="1"/>
      <c r="K50" s="1"/>
      <c r="L50" s="1"/>
      <c r="M50" s="1"/>
      <c r="N50" s="1"/>
      <c r="O50" s="1"/>
      <c r="P50" s="1"/>
      <c r="Q50" s="1"/>
    </row>
    <row r="51" spans="1:17" s="3" customFormat="1" ht="31.5" x14ac:dyDescent="0.25">
      <c r="A51" s="53" t="s">
        <v>178</v>
      </c>
      <c r="B51" s="53" t="s">
        <v>179</v>
      </c>
      <c r="C51" s="54"/>
      <c r="D51" s="47"/>
      <c r="E51" s="47"/>
      <c r="F51" s="49"/>
      <c r="G51" s="1"/>
      <c r="H51" s="1"/>
      <c r="I51" s="1"/>
      <c r="J51" s="1"/>
      <c r="K51" s="1"/>
      <c r="L51" s="1"/>
      <c r="M51" s="1"/>
      <c r="N51" s="1"/>
      <c r="O51" s="1"/>
      <c r="P51" s="1"/>
      <c r="Q51" s="1"/>
    </row>
    <row r="52" spans="1:17" s="3" customFormat="1" ht="105" x14ac:dyDescent="0.2">
      <c r="A52" s="44" t="s">
        <v>180</v>
      </c>
      <c r="B52" s="44" t="s">
        <v>181</v>
      </c>
      <c r="C52" s="44" t="s">
        <v>182</v>
      </c>
      <c r="D52" s="62" t="s">
        <v>53</v>
      </c>
      <c r="E52" s="27"/>
      <c r="F52" s="26"/>
      <c r="G52" s="1"/>
      <c r="H52" s="1"/>
      <c r="I52" s="1"/>
      <c r="J52" s="1"/>
      <c r="K52" s="1"/>
      <c r="L52" s="1"/>
      <c r="M52" s="1"/>
      <c r="N52" s="1"/>
      <c r="O52" s="1"/>
      <c r="P52" s="1"/>
      <c r="Q52" s="1"/>
    </row>
    <row r="53" spans="1:17" s="3" customFormat="1" ht="31.5" x14ac:dyDescent="0.25">
      <c r="A53" s="53" t="s">
        <v>183</v>
      </c>
      <c r="B53" s="53" t="s">
        <v>184</v>
      </c>
      <c r="C53" s="54"/>
      <c r="D53" s="47"/>
      <c r="E53" s="47"/>
      <c r="F53" s="49"/>
      <c r="G53" s="1"/>
      <c r="H53" s="1"/>
      <c r="I53" s="1"/>
      <c r="J53" s="1"/>
      <c r="K53" s="1"/>
      <c r="L53" s="1"/>
      <c r="M53" s="1"/>
      <c r="N53" s="1"/>
      <c r="O53" s="1"/>
      <c r="P53" s="1"/>
      <c r="Q53" s="1"/>
    </row>
    <row r="54" spans="1:17" s="3" customFormat="1" ht="105" x14ac:dyDescent="0.2">
      <c r="A54" s="44" t="s">
        <v>185</v>
      </c>
      <c r="B54" s="44" t="s">
        <v>186</v>
      </c>
      <c r="C54" s="44" t="s">
        <v>187</v>
      </c>
      <c r="D54" s="62" t="s">
        <v>53</v>
      </c>
      <c r="E54" s="27"/>
      <c r="F54" s="37" t="s">
        <v>188</v>
      </c>
      <c r="G54" s="1"/>
      <c r="H54" s="1"/>
      <c r="I54" s="1"/>
      <c r="J54" s="1"/>
      <c r="K54" s="1"/>
      <c r="L54" s="1"/>
      <c r="M54" s="1"/>
      <c r="N54" s="1"/>
      <c r="O54" s="1"/>
      <c r="P54" s="1"/>
      <c r="Q54" s="1"/>
    </row>
    <row r="55" spans="1:17" s="3" customFormat="1" ht="45" x14ac:dyDescent="0.2">
      <c r="A55" s="44" t="s">
        <v>189</v>
      </c>
      <c r="B55" s="44" t="s">
        <v>190</v>
      </c>
      <c r="C55" s="44" t="s">
        <v>191</v>
      </c>
      <c r="D55" s="62" t="s">
        <v>53</v>
      </c>
      <c r="E55" s="27"/>
      <c r="F55" s="37"/>
      <c r="G55" s="1"/>
      <c r="H55" s="1"/>
      <c r="I55" s="1"/>
      <c r="J55" s="1"/>
      <c r="K55" s="1"/>
      <c r="L55" s="1"/>
      <c r="M55" s="1"/>
      <c r="N55" s="1"/>
      <c r="O55" s="1"/>
      <c r="P55" s="1"/>
      <c r="Q55" s="1"/>
    </row>
    <row r="56" spans="1:17" s="3" customFormat="1" ht="31.5" x14ac:dyDescent="0.25">
      <c r="A56" s="53" t="s">
        <v>192</v>
      </c>
      <c r="B56" s="53" t="s">
        <v>193</v>
      </c>
      <c r="C56" s="54"/>
      <c r="D56" s="47"/>
      <c r="E56" s="47"/>
      <c r="F56" s="49"/>
      <c r="G56" s="1"/>
      <c r="H56" s="1"/>
      <c r="I56" s="1"/>
      <c r="J56" s="1"/>
      <c r="K56" s="1"/>
      <c r="L56" s="1"/>
      <c r="M56" s="1"/>
      <c r="N56" s="1"/>
      <c r="O56" s="1"/>
      <c r="P56" s="1"/>
      <c r="Q56" s="1"/>
    </row>
    <row r="57" spans="1:17" s="3" customFormat="1" ht="267.75" x14ac:dyDescent="0.2">
      <c r="A57" s="44" t="s">
        <v>194</v>
      </c>
      <c r="B57" s="44" t="s">
        <v>195</v>
      </c>
      <c r="C57" s="44" t="s">
        <v>196</v>
      </c>
      <c r="D57" s="62" t="s">
        <v>53</v>
      </c>
      <c r="E57" s="27"/>
      <c r="F57" s="26" t="s">
        <v>197</v>
      </c>
      <c r="G57" s="1"/>
      <c r="H57" s="1"/>
      <c r="I57" s="1"/>
      <c r="J57" s="1"/>
      <c r="K57" s="1"/>
      <c r="L57" s="1"/>
      <c r="M57" s="1"/>
      <c r="N57" s="1"/>
      <c r="O57" s="1"/>
      <c r="P57" s="1"/>
      <c r="Q57" s="1"/>
    </row>
    <row r="58" spans="1:17" s="3" customFormat="1" ht="210" x14ac:dyDescent="0.2">
      <c r="A58" s="44" t="s">
        <v>198</v>
      </c>
      <c r="B58" s="44" t="s">
        <v>199</v>
      </c>
      <c r="C58" s="44" t="s">
        <v>200</v>
      </c>
      <c r="D58" s="62" t="s">
        <v>53</v>
      </c>
      <c r="E58" s="27"/>
      <c r="F58" s="37"/>
      <c r="G58" s="1"/>
      <c r="H58" s="1"/>
      <c r="I58" s="1"/>
      <c r="J58" s="1"/>
      <c r="K58" s="1"/>
      <c r="L58" s="1"/>
      <c r="M58" s="1"/>
      <c r="N58" s="1"/>
      <c r="O58" s="1"/>
      <c r="P58" s="1"/>
      <c r="Q58" s="1"/>
    </row>
    <row r="59" spans="1:17" s="3" customFormat="1" ht="15.75" x14ac:dyDescent="0.25">
      <c r="A59" s="53" t="s">
        <v>201</v>
      </c>
      <c r="B59" s="53" t="s">
        <v>202</v>
      </c>
      <c r="C59" s="54"/>
      <c r="D59" s="47"/>
      <c r="E59" s="47"/>
      <c r="F59" s="49"/>
      <c r="G59" s="1"/>
      <c r="H59" s="1"/>
      <c r="I59" s="1"/>
      <c r="J59" s="1"/>
      <c r="K59" s="1"/>
      <c r="L59" s="1"/>
      <c r="M59" s="1"/>
      <c r="N59" s="1"/>
      <c r="O59" s="1"/>
      <c r="P59" s="1"/>
      <c r="Q59" s="1"/>
    </row>
    <row r="60" spans="1:17" s="3" customFormat="1" ht="120" x14ac:dyDescent="0.2">
      <c r="A60" s="44" t="s">
        <v>203</v>
      </c>
      <c r="B60" s="44" t="s">
        <v>204</v>
      </c>
      <c r="C60" s="44" t="s">
        <v>205</v>
      </c>
      <c r="D60" s="62" t="s">
        <v>53</v>
      </c>
      <c r="E60" s="27"/>
      <c r="F60" s="37"/>
      <c r="G60" s="1"/>
      <c r="H60" s="1"/>
      <c r="I60" s="1"/>
      <c r="J60" s="1"/>
      <c r="K60" s="1"/>
      <c r="L60" s="1"/>
      <c r="M60" s="1"/>
      <c r="N60" s="1"/>
      <c r="O60" s="1"/>
      <c r="P60" s="1"/>
      <c r="Q60" s="1"/>
    </row>
    <row r="61" spans="1:17" s="3" customFormat="1" ht="15.75" x14ac:dyDescent="0.25">
      <c r="A61" s="53" t="s">
        <v>206</v>
      </c>
      <c r="B61" s="53" t="s">
        <v>207</v>
      </c>
      <c r="C61" s="54"/>
      <c r="D61" s="47"/>
      <c r="E61" s="47"/>
      <c r="F61" s="49"/>
      <c r="G61" s="1"/>
      <c r="H61" s="1"/>
      <c r="I61" s="1"/>
      <c r="J61" s="1"/>
      <c r="K61" s="1"/>
      <c r="L61" s="1"/>
      <c r="M61" s="1"/>
      <c r="N61" s="1"/>
      <c r="O61" s="1"/>
      <c r="P61" s="1"/>
      <c r="Q61" s="1"/>
    </row>
    <row r="62" spans="1:17" s="3" customFormat="1" ht="255" x14ac:dyDescent="0.2">
      <c r="A62" s="44" t="s">
        <v>208</v>
      </c>
      <c r="B62" s="44" t="s">
        <v>209</v>
      </c>
      <c r="C62" s="44" t="s">
        <v>210</v>
      </c>
      <c r="D62" s="62" t="s">
        <v>53</v>
      </c>
      <c r="E62" s="43"/>
      <c r="F62" s="26" t="s">
        <v>211</v>
      </c>
      <c r="G62" s="1"/>
      <c r="H62" s="1"/>
      <c r="I62" s="1"/>
      <c r="J62" s="1"/>
      <c r="K62" s="1"/>
      <c r="L62" s="1"/>
      <c r="M62" s="1"/>
      <c r="N62" s="1"/>
      <c r="O62" s="1"/>
      <c r="P62" s="1"/>
      <c r="Q62" s="1"/>
    </row>
    <row r="63" spans="1:17" s="3" customFormat="1" ht="15.75" x14ac:dyDescent="0.25">
      <c r="A63" s="53" t="s">
        <v>212</v>
      </c>
      <c r="B63" s="53" t="s">
        <v>213</v>
      </c>
      <c r="C63" s="54"/>
      <c r="D63" s="47"/>
      <c r="E63" s="47"/>
      <c r="F63" s="49"/>
      <c r="G63" s="1"/>
      <c r="H63" s="1"/>
      <c r="I63" s="1"/>
      <c r="J63" s="1"/>
      <c r="K63" s="1"/>
      <c r="L63" s="1"/>
      <c r="M63" s="1"/>
      <c r="N63" s="1"/>
      <c r="O63" s="1"/>
      <c r="P63" s="1"/>
      <c r="Q63" s="1"/>
    </row>
    <row r="64" spans="1:17" s="3" customFormat="1" ht="270" x14ac:dyDescent="0.2">
      <c r="A64" s="44" t="s">
        <v>214</v>
      </c>
      <c r="B64" s="44" t="s">
        <v>215</v>
      </c>
      <c r="C64" s="44" t="s">
        <v>216</v>
      </c>
      <c r="D64" s="62" t="s">
        <v>53</v>
      </c>
      <c r="E64" s="27"/>
      <c r="F64" s="37"/>
      <c r="G64" s="1"/>
      <c r="H64" s="1"/>
      <c r="I64" s="1"/>
      <c r="J64" s="1"/>
      <c r="K64" s="1"/>
      <c r="L64" s="1"/>
      <c r="M64" s="1"/>
      <c r="N64" s="1"/>
      <c r="O64" s="1"/>
      <c r="P64" s="1"/>
      <c r="Q64" s="1"/>
    </row>
    <row r="65" spans="1:17" s="3" customFormat="1" ht="15.75" x14ac:dyDescent="0.25">
      <c r="A65" s="53">
        <v>3</v>
      </c>
      <c r="B65" s="53" t="s">
        <v>217</v>
      </c>
      <c r="C65" s="54"/>
      <c r="D65" s="47"/>
      <c r="E65" s="47"/>
      <c r="F65" s="49"/>
      <c r="G65" s="1"/>
      <c r="H65" s="1"/>
      <c r="I65" s="1"/>
      <c r="J65" s="1"/>
      <c r="K65" s="1"/>
      <c r="L65" s="1"/>
      <c r="M65" s="1"/>
      <c r="N65" s="1"/>
      <c r="O65" s="1"/>
      <c r="P65" s="1"/>
      <c r="Q65" s="1"/>
    </row>
    <row r="66" spans="1:17" s="3" customFormat="1" ht="15.75" x14ac:dyDescent="0.25">
      <c r="A66" s="54" t="s">
        <v>218</v>
      </c>
      <c r="B66" s="55" t="s">
        <v>219</v>
      </c>
      <c r="C66" s="54"/>
      <c r="D66" s="47"/>
      <c r="E66" s="47"/>
      <c r="F66" s="49"/>
      <c r="G66" s="1"/>
      <c r="H66" s="1"/>
      <c r="I66" s="1"/>
      <c r="J66" s="1"/>
      <c r="K66" s="1"/>
      <c r="L66" s="1"/>
      <c r="M66" s="1"/>
      <c r="N66" s="1"/>
      <c r="O66" s="1"/>
      <c r="P66" s="1"/>
      <c r="Q66" s="1"/>
    </row>
    <row r="67" spans="1:17" s="3" customFormat="1" ht="60" x14ac:dyDescent="0.2">
      <c r="A67" s="44" t="s">
        <v>220</v>
      </c>
      <c r="B67" s="44" t="s">
        <v>221</v>
      </c>
      <c r="C67" s="44" t="s">
        <v>222</v>
      </c>
      <c r="D67" s="62" t="s">
        <v>53</v>
      </c>
      <c r="E67" s="27"/>
      <c r="F67" s="37"/>
      <c r="G67" s="1"/>
      <c r="H67" s="1"/>
      <c r="I67" s="1"/>
      <c r="J67" s="1"/>
      <c r="K67" s="1"/>
      <c r="L67" s="1"/>
      <c r="M67" s="1"/>
      <c r="N67" s="1"/>
      <c r="O67" s="1"/>
      <c r="P67" s="1"/>
      <c r="Q67" s="1"/>
    </row>
    <row r="68" spans="1:17" s="3" customFormat="1" ht="135" x14ac:dyDescent="0.2">
      <c r="A68" s="44" t="s">
        <v>223</v>
      </c>
      <c r="B68" s="44" t="s">
        <v>224</v>
      </c>
      <c r="C68" s="44" t="s">
        <v>225</v>
      </c>
      <c r="D68" s="62" t="s">
        <v>53</v>
      </c>
      <c r="E68" s="27"/>
      <c r="F68" s="26"/>
      <c r="G68" s="1"/>
      <c r="H68" s="1"/>
      <c r="I68" s="1"/>
      <c r="J68" s="1"/>
      <c r="K68" s="1"/>
      <c r="L68" s="1"/>
      <c r="M68" s="1"/>
      <c r="N68" s="1"/>
      <c r="O68" s="1"/>
      <c r="P68" s="1"/>
      <c r="Q68" s="1"/>
    </row>
    <row r="69" spans="1:17" s="3" customFormat="1" ht="15.75" x14ac:dyDescent="0.25">
      <c r="A69" s="53" t="s">
        <v>226</v>
      </c>
      <c r="B69" s="53" t="s">
        <v>227</v>
      </c>
      <c r="C69" s="54"/>
      <c r="D69" s="47"/>
      <c r="E69" s="47"/>
      <c r="F69" s="49"/>
      <c r="G69" s="1"/>
      <c r="H69" s="1"/>
      <c r="I69" s="1"/>
      <c r="J69" s="1"/>
      <c r="K69" s="1"/>
      <c r="L69" s="1"/>
      <c r="M69" s="1"/>
      <c r="N69" s="1"/>
      <c r="O69" s="1"/>
      <c r="P69" s="1"/>
      <c r="Q69" s="1"/>
    </row>
    <row r="70" spans="1:17" s="3" customFormat="1" ht="409.5" x14ac:dyDescent="0.2">
      <c r="A70" s="44" t="s">
        <v>228</v>
      </c>
      <c r="B70" s="44" t="s">
        <v>229</v>
      </c>
      <c r="C70" s="44" t="s">
        <v>230</v>
      </c>
      <c r="D70" s="62" t="s">
        <v>53</v>
      </c>
      <c r="E70" s="27"/>
      <c r="F70" s="26" t="s">
        <v>231</v>
      </c>
      <c r="G70" s="1"/>
      <c r="H70" s="1"/>
      <c r="I70" s="1"/>
      <c r="J70" s="1"/>
      <c r="K70" s="1"/>
      <c r="L70" s="1"/>
      <c r="M70" s="1"/>
      <c r="N70" s="1"/>
      <c r="O70" s="1"/>
      <c r="P70" s="1"/>
      <c r="Q70" s="1"/>
    </row>
    <row r="71" spans="1:17" s="3" customFormat="1" ht="78.75" x14ac:dyDescent="0.2">
      <c r="A71" s="44" t="s">
        <v>232</v>
      </c>
      <c r="B71" s="44" t="s">
        <v>233</v>
      </c>
      <c r="C71" s="44" t="s">
        <v>234</v>
      </c>
      <c r="D71" s="62" t="s">
        <v>53</v>
      </c>
      <c r="E71" s="28"/>
      <c r="F71" s="26" t="s">
        <v>235</v>
      </c>
      <c r="G71" s="1"/>
      <c r="H71" s="1"/>
      <c r="I71" s="1"/>
      <c r="J71" s="1"/>
      <c r="K71" s="1"/>
      <c r="L71" s="1"/>
      <c r="M71" s="1"/>
      <c r="N71" s="1"/>
      <c r="O71" s="1"/>
      <c r="P71" s="1"/>
      <c r="Q71" s="1"/>
    </row>
    <row r="72" spans="1:17" s="3" customFormat="1" ht="45" x14ac:dyDescent="0.2">
      <c r="A72" s="44" t="s">
        <v>236</v>
      </c>
      <c r="B72" s="44" t="s">
        <v>237</v>
      </c>
      <c r="C72" s="44" t="s">
        <v>238</v>
      </c>
      <c r="D72" s="62" t="s">
        <v>53</v>
      </c>
      <c r="E72" s="27"/>
      <c r="F72" s="37"/>
      <c r="G72" s="1"/>
      <c r="H72" s="1"/>
      <c r="I72" s="1"/>
      <c r="J72" s="1"/>
      <c r="K72" s="1"/>
      <c r="L72" s="1"/>
      <c r="M72" s="1"/>
      <c r="N72" s="1"/>
      <c r="O72" s="1"/>
      <c r="P72" s="1"/>
      <c r="Q72" s="1"/>
    </row>
    <row r="73" spans="1:17" s="3" customFormat="1" ht="90" x14ac:dyDescent="0.2">
      <c r="A73" s="44" t="s">
        <v>239</v>
      </c>
      <c r="B73" s="44" t="s">
        <v>240</v>
      </c>
      <c r="C73" s="44" t="s">
        <v>241</v>
      </c>
      <c r="D73" s="62" t="s">
        <v>53</v>
      </c>
      <c r="E73" s="27"/>
      <c r="F73" s="37"/>
      <c r="G73" s="1"/>
      <c r="H73" s="1"/>
      <c r="I73" s="1"/>
      <c r="J73" s="1"/>
      <c r="K73" s="1"/>
      <c r="L73" s="1"/>
      <c r="M73" s="1"/>
      <c r="N73" s="1"/>
      <c r="O73" s="1"/>
      <c r="P73" s="1"/>
      <c r="Q73" s="1"/>
    </row>
    <row r="74" spans="1:17" s="3" customFormat="1" ht="75" x14ac:dyDescent="0.2">
      <c r="A74" s="44" t="s">
        <v>242</v>
      </c>
      <c r="B74" s="44" t="s">
        <v>243</v>
      </c>
      <c r="C74" s="44" t="s">
        <v>244</v>
      </c>
      <c r="D74" s="62" t="s">
        <v>53</v>
      </c>
      <c r="E74" s="27"/>
      <c r="F74" s="26" t="s">
        <v>245</v>
      </c>
      <c r="G74" s="1"/>
      <c r="H74" s="1"/>
      <c r="I74" s="1"/>
      <c r="J74" s="1"/>
      <c r="K74" s="1"/>
      <c r="L74" s="1"/>
      <c r="M74" s="1"/>
      <c r="N74" s="1"/>
      <c r="O74" s="1"/>
      <c r="P74" s="1"/>
      <c r="Q74" s="1"/>
    </row>
    <row r="75" spans="1:17" s="3" customFormat="1" ht="180" x14ac:dyDescent="0.2">
      <c r="A75" s="44" t="s">
        <v>246</v>
      </c>
      <c r="B75" s="44" t="s">
        <v>247</v>
      </c>
      <c r="C75" s="44" t="s">
        <v>248</v>
      </c>
      <c r="D75" s="62" t="s">
        <v>53</v>
      </c>
      <c r="E75" s="27"/>
      <c r="F75" s="37"/>
      <c r="G75" s="1"/>
      <c r="H75" s="1"/>
      <c r="I75" s="1"/>
      <c r="J75" s="1"/>
      <c r="K75" s="1"/>
      <c r="L75" s="1"/>
      <c r="M75" s="1"/>
      <c r="N75" s="1"/>
      <c r="O75" s="1"/>
      <c r="P75" s="1"/>
      <c r="Q75" s="1"/>
    </row>
    <row r="76" spans="1:17" s="3" customFormat="1" ht="105" x14ac:dyDescent="0.2">
      <c r="A76" s="44" t="s">
        <v>249</v>
      </c>
      <c r="B76" s="44" t="s">
        <v>250</v>
      </c>
      <c r="C76" s="44" t="s">
        <v>251</v>
      </c>
      <c r="D76" s="62" t="s">
        <v>53</v>
      </c>
      <c r="E76" s="27"/>
      <c r="F76" s="37"/>
      <c r="G76" s="1"/>
      <c r="H76" s="1"/>
      <c r="I76" s="1"/>
      <c r="J76" s="1"/>
      <c r="K76" s="1"/>
      <c r="L76" s="1"/>
      <c r="M76" s="1"/>
      <c r="N76" s="1"/>
      <c r="O76" s="1"/>
      <c r="P76" s="1"/>
      <c r="Q76" s="1"/>
    </row>
    <row r="77" spans="1:17" s="3" customFormat="1" ht="15.75" x14ac:dyDescent="0.25">
      <c r="A77" s="53" t="s">
        <v>252</v>
      </c>
      <c r="B77" s="53" t="s">
        <v>253</v>
      </c>
      <c r="C77" s="54"/>
      <c r="D77" s="47"/>
      <c r="E77" s="47"/>
      <c r="F77" s="49"/>
      <c r="G77" s="1"/>
      <c r="H77" s="1"/>
      <c r="I77" s="1"/>
      <c r="J77" s="1"/>
      <c r="K77" s="1"/>
      <c r="L77" s="1"/>
      <c r="M77" s="1"/>
      <c r="N77" s="1"/>
      <c r="O77" s="1"/>
      <c r="P77" s="1"/>
      <c r="Q77" s="1"/>
    </row>
    <row r="78" spans="1:17" s="3" customFormat="1" ht="225" x14ac:dyDescent="0.2">
      <c r="A78" s="44" t="s">
        <v>254</v>
      </c>
      <c r="B78" s="44" t="s">
        <v>255</v>
      </c>
      <c r="C78" s="44" t="s">
        <v>256</v>
      </c>
      <c r="D78" s="62" t="s">
        <v>53</v>
      </c>
      <c r="E78" s="27"/>
      <c r="F78" s="26" t="s">
        <v>257</v>
      </c>
      <c r="G78" s="1"/>
      <c r="H78" s="1"/>
      <c r="I78" s="1"/>
      <c r="J78" s="1"/>
      <c r="K78" s="1"/>
      <c r="L78" s="1"/>
      <c r="M78" s="1"/>
      <c r="N78" s="1"/>
      <c r="O78" s="1"/>
      <c r="P78" s="1"/>
      <c r="Q78" s="1"/>
    </row>
    <row r="79" spans="1:17" s="3" customFormat="1" ht="105" x14ac:dyDescent="0.2">
      <c r="A79" s="44" t="s">
        <v>258</v>
      </c>
      <c r="B79" s="44" t="s">
        <v>259</v>
      </c>
      <c r="C79" s="44" t="s">
        <v>260</v>
      </c>
      <c r="D79" s="62" t="s">
        <v>53</v>
      </c>
      <c r="E79" s="27"/>
      <c r="F79" s="37" t="s">
        <v>261</v>
      </c>
      <c r="G79" s="1"/>
      <c r="H79" s="1"/>
      <c r="I79" s="1"/>
      <c r="J79" s="1"/>
      <c r="K79" s="1"/>
      <c r="L79" s="1"/>
      <c r="M79" s="1"/>
      <c r="N79" s="1"/>
      <c r="O79" s="1"/>
      <c r="P79" s="1"/>
      <c r="Q79" s="1"/>
    </row>
    <row r="80" spans="1:17" s="3" customFormat="1" ht="120" x14ac:dyDescent="0.2">
      <c r="A80" s="44" t="s">
        <v>262</v>
      </c>
      <c r="B80" s="44" t="s">
        <v>263</v>
      </c>
      <c r="C80" s="44" t="s">
        <v>264</v>
      </c>
      <c r="D80" s="62" t="s">
        <v>53</v>
      </c>
      <c r="E80" s="27"/>
      <c r="F80" s="37"/>
      <c r="G80" s="1"/>
      <c r="H80" s="1"/>
      <c r="I80" s="1"/>
      <c r="J80" s="1"/>
      <c r="K80" s="1"/>
      <c r="L80" s="1"/>
      <c r="M80" s="1"/>
      <c r="N80" s="1"/>
      <c r="O80" s="1"/>
      <c r="P80" s="1"/>
      <c r="Q80" s="1"/>
    </row>
    <row r="81" spans="1:17" s="3" customFormat="1" ht="210" x14ac:dyDescent="0.2">
      <c r="A81" s="44" t="s">
        <v>265</v>
      </c>
      <c r="B81" s="44" t="s">
        <v>266</v>
      </c>
      <c r="C81" s="44" t="s">
        <v>267</v>
      </c>
      <c r="D81" s="62" t="s">
        <v>53</v>
      </c>
      <c r="E81" s="27"/>
      <c r="F81" s="37"/>
      <c r="G81" s="1"/>
      <c r="H81" s="1"/>
      <c r="I81" s="1"/>
      <c r="J81" s="1"/>
      <c r="K81" s="1"/>
      <c r="L81" s="1"/>
      <c r="M81" s="1"/>
      <c r="N81" s="1"/>
      <c r="O81" s="1"/>
      <c r="P81" s="1"/>
      <c r="Q81" s="1"/>
    </row>
    <row r="82" spans="1:17" s="3" customFormat="1" ht="15.75" x14ac:dyDescent="0.25">
      <c r="A82" s="53" t="s">
        <v>268</v>
      </c>
      <c r="B82" s="53" t="s">
        <v>269</v>
      </c>
      <c r="C82" s="54"/>
      <c r="D82" s="47"/>
      <c r="E82" s="47"/>
      <c r="F82" s="49"/>
      <c r="G82" s="1"/>
      <c r="H82" s="1"/>
      <c r="I82" s="1"/>
      <c r="J82" s="1"/>
      <c r="K82" s="1"/>
      <c r="L82" s="1"/>
      <c r="M82" s="1"/>
      <c r="N82" s="1"/>
      <c r="O82" s="1"/>
      <c r="P82" s="1"/>
      <c r="Q82" s="1"/>
    </row>
    <row r="83" spans="1:17" s="3" customFormat="1" ht="180" x14ac:dyDescent="0.2">
      <c r="A83" s="44" t="s">
        <v>270</v>
      </c>
      <c r="B83" s="44" t="s">
        <v>271</v>
      </c>
      <c r="C83" s="44" t="s">
        <v>272</v>
      </c>
      <c r="D83" s="62" t="s">
        <v>53</v>
      </c>
      <c r="E83" s="27"/>
      <c r="F83" s="26" t="s">
        <v>273</v>
      </c>
      <c r="G83" s="1"/>
      <c r="H83" s="1"/>
      <c r="I83" s="1"/>
      <c r="J83" s="1"/>
      <c r="K83" s="1"/>
      <c r="L83" s="1"/>
      <c r="M83" s="1"/>
      <c r="N83" s="1"/>
      <c r="O83" s="1"/>
      <c r="P83" s="1"/>
      <c r="Q83" s="1"/>
    </row>
    <row r="84" spans="1:17" s="3" customFormat="1" ht="90" x14ac:dyDescent="0.2">
      <c r="A84" s="44" t="s">
        <v>274</v>
      </c>
      <c r="B84" s="44" t="s">
        <v>275</v>
      </c>
      <c r="C84" s="44" t="s">
        <v>276</v>
      </c>
      <c r="D84" s="62" t="s">
        <v>53</v>
      </c>
      <c r="E84" s="27"/>
      <c r="F84" s="37"/>
      <c r="G84" s="1"/>
      <c r="H84" s="1"/>
      <c r="I84" s="1"/>
      <c r="J84" s="1"/>
      <c r="K84" s="1"/>
      <c r="L84" s="1"/>
      <c r="M84" s="1"/>
      <c r="N84" s="1"/>
      <c r="O84" s="1"/>
      <c r="P84" s="1"/>
      <c r="Q84" s="1"/>
    </row>
    <row r="85" spans="1:17" s="3" customFormat="1" ht="105" x14ac:dyDescent="0.2">
      <c r="A85" s="44" t="s">
        <v>277</v>
      </c>
      <c r="B85" s="44" t="s">
        <v>278</v>
      </c>
      <c r="C85" s="44" t="s">
        <v>279</v>
      </c>
      <c r="D85" s="62" t="s">
        <v>53</v>
      </c>
      <c r="E85" s="27"/>
      <c r="F85" s="37"/>
      <c r="G85" s="1"/>
      <c r="H85" s="1"/>
      <c r="I85" s="1"/>
      <c r="J85" s="1"/>
      <c r="K85" s="1"/>
      <c r="L85" s="1"/>
      <c r="M85" s="1"/>
      <c r="N85" s="1"/>
      <c r="O85" s="1"/>
      <c r="P85" s="1"/>
      <c r="Q85" s="1"/>
    </row>
    <row r="86" spans="1:17" s="3" customFormat="1" ht="105" x14ac:dyDescent="0.2">
      <c r="A86" s="44" t="s">
        <v>280</v>
      </c>
      <c r="B86" s="44" t="s">
        <v>281</v>
      </c>
      <c r="C86" s="44" t="s">
        <v>282</v>
      </c>
      <c r="D86" s="62" t="s">
        <v>53</v>
      </c>
      <c r="E86" s="27"/>
      <c r="F86" s="37"/>
      <c r="G86" s="1"/>
      <c r="H86" s="1"/>
      <c r="I86" s="1"/>
      <c r="J86" s="1"/>
      <c r="K86" s="1"/>
      <c r="L86" s="1"/>
      <c r="M86" s="1"/>
      <c r="N86" s="1"/>
      <c r="O86" s="1"/>
      <c r="P86" s="1"/>
      <c r="Q86" s="1"/>
    </row>
    <row r="87" spans="1:17" s="3" customFormat="1" ht="135" x14ac:dyDescent="0.2">
      <c r="A87" s="44" t="s">
        <v>283</v>
      </c>
      <c r="B87" s="44" t="s">
        <v>284</v>
      </c>
      <c r="C87" s="44" t="s">
        <v>285</v>
      </c>
      <c r="D87" s="62" t="s">
        <v>53</v>
      </c>
      <c r="E87" s="27"/>
      <c r="F87" s="37" t="s">
        <v>286</v>
      </c>
      <c r="G87" s="1"/>
      <c r="H87" s="1"/>
      <c r="I87" s="1"/>
      <c r="J87" s="1"/>
      <c r="K87" s="1"/>
      <c r="L87" s="1"/>
      <c r="M87" s="1"/>
      <c r="N87" s="1"/>
      <c r="O87" s="1"/>
      <c r="P87" s="1"/>
      <c r="Q87" s="1"/>
    </row>
    <row r="88" spans="1:17" s="3" customFormat="1" ht="75" x14ac:dyDescent="0.2">
      <c r="A88" s="44" t="s">
        <v>287</v>
      </c>
      <c r="B88" s="44" t="s">
        <v>288</v>
      </c>
      <c r="C88" s="44" t="s">
        <v>289</v>
      </c>
      <c r="D88" s="62" t="s">
        <v>53</v>
      </c>
      <c r="E88" s="27"/>
      <c r="F88" s="26"/>
      <c r="G88" s="1"/>
      <c r="H88" s="1"/>
      <c r="I88" s="1"/>
      <c r="J88" s="1"/>
      <c r="K88" s="1"/>
      <c r="L88" s="1"/>
      <c r="M88" s="1"/>
      <c r="N88" s="1"/>
      <c r="O88" s="1"/>
      <c r="P88" s="1"/>
      <c r="Q88" s="1"/>
    </row>
    <row r="89" spans="1:17" s="3" customFormat="1" ht="90" x14ac:dyDescent="0.2">
      <c r="A89" s="44" t="s">
        <v>290</v>
      </c>
      <c r="B89" s="44" t="s">
        <v>291</v>
      </c>
      <c r="C89" s="44" t="s">
        <v>292</v>
      </c>
      <c r="D89" s="62" t="s">
        <v>53</v>
      </c>
      <c r="E89" s="27"/>
      <c r="F89" s="26"/>
      <c r="G89" s="1"/>
      <c r="H89" s="1"/>
      <c r="I89" s="1"/>
      <c r="J89" s="1"/>
      <c r="K89" s="1"/>
      <c r="L89" s="1"/>
      <c r="M89" s="1"/>
      <c r="N89" s="1"/>
      <c r="O89" s="1"/>
      <c r="P89" s="1"/>
      <c r="Q89" s="1"/>
    </row>
    <row r="90" spans="1:17" s="3" customFormat="1" ht="60" x14ac:dyDescent="0.2">
      <c r="A90" s="44" t="s">
        <v>293</v>
      </c>
      <c r="B90" s="44" t="s">
        <v>294</v>
      </c>
      <c r="C90" s="44" t="s">
        <v>295</v>
      </c>
      <c r="D90" s="62" t="s">
        <v>53</v>
      </c>
      <c r="E90" s="27"/>
      <c r="F90" s="37"/>
      <c r="G90" s="1"/>
      <c r="H90" s="1"/>
      <c r="I90" s="1"/>
      <c r="J90" s="1"/>
      <c r="K90" s="1"/>
      <c r="L90" s="1"/>
      <c r="M90" s="1"/>
      <c r="N90" s="1"/>
      <c r="O90" s="1"/>
      <c r="P90" s="1"/>
      <c r="Q90" s="1"/>
    </row>
    <row r="91" spans="1:17" s="3" customFormat="1" ht="60" x14ac:dyDescent="0.2">
      <c r="A91" s="44" t="s">
        <v>296</v>
      </c>
      <c r="B91" s="44" t="s">
        <v>297</v>
      </c>
      <c r="C91" s="44" t="s">
        <v>298</v>
      </c>
      <c r="D91" s="62" t="s">
        <v>53</v>
      </c>
      <c r="E91" s="27"/>
      <c r="F91" s="37"/>
      <c r="G91" s="1"/>
      <c r="H91" s="1"/>
      <c r="I91" s="1"/>
      <c r="J91" s="1"/>
      <c r="K91" s="1"/>
      <c r="L91" s="1"/>
      <c r="M91" s="1"/>
      <c r="N91" s="1"/>
      <c r="O91" s="1"/>
      <c r="P91" s="1"/>
      <c r="Q91" s="1"/>
    </row>
    <row r="92" spans="1:17" ht="15.75" x14ac:dyDescent="0.25">
      <c r="A92" s="53">
        <v>4</v>
      </c>
      <c r="B92" s="53" t="s">
        <v>299</v>
      </c>
      <c r="C92" s="54"/>
      <c r="D92" s="47"/>
      <c r="E92" s="47"/>
      <c r="F92" s="50"/>
    </row>
    <row r="93" spans="1:17" ht="15.75" x14ac:dyDescent="0.25">
      <c r="A93" s="56" t="s">
        <v>300</v>
      </c>
      <c r="B93" s="56" t="s">
        <v>301</v>
      </c>
      <c r="C93" s="57"/>
      <c r="D93" s="47"/>
      <c r="E93" s="47"/>
      <c r="F93" s="50"/>
    </row>
    <row r="94" spans="1:17" ht="409.5" x14ac:dyDescent="0.2">
      <c r="A94" s="44" t="s">
        <v>302</v>
      </c>
      <c r="B94" s="44" t="s">
        <v>303</v>
      </c>
      <c r="C94" s="44" t="s">
        <v>304</v>
      </c>
      <c r="D94" s="62" t="s">
        <v>53</v>
      </c>
      <c r="E94" s="27"/>
      <c r="F94" s="36"/>
    </row>
    <row r="95" spans="1:17" ht="75" x14ac:dyDescent="0.2">
      <c r="A95" s="44" t="s">
        <v>305</v>
      </c>
      <c r="B95" s="44" t="s">
        <v>306</v>
      </c>
      <c r="C95" s="44" t="s">
        <v>307</v>
      </c>
      <c r="D95" s="62" t="s">
        <v>53</v>
      </c>
      <c r="E95" s="27"/>
      <c r="F95" s="36"/>
    </row>
    <row r="96" spans="1:17" x14ac:dyDescent="0.25">
      <c r="A96" s="57" t="s">
        <v>308</v>
      </c>
      <c r="B96" s="57" t="s">
        <v>309</v>
      </c>
      <c r="C96" s="57"/>
      <c r="D96" s="47"/>
      <c r="E96" s="47"/>
      <c r="F96" s="50"/>
    </row>
    <row r="97" spans="1:6" ht="15.75" x14ac:dyDescent="0.25">
      <c r="A97" s="56" t="s">
        <v>310</v>
      </c>
      <c r="B97" s="56" t="s">
        <v>311</v>
      </c>
      <c r="C97" s="57"/>
      <c r="D97" s="47"/>
      <c r="E97" s="47"/>
      <c r="F97" s="50"/>
    </row>
    <row r="98" spans="1:6" ht="240" x14ac:dyDescent="0.2">
      <c r="A98" s="39" t="s">
        <v>312</v>
      </c>
      <c r="B98" s="39" t="s">
        <v>313</v>
      </c>
      <c r="C98" s="39" t="s">
        <v>314</v>
      </c>
      <c r="D98" s="62" t="s">
        <v>53</v>
      </c>
      <c r="E98" s="27"/>
      <c r="F98" s="36"/>
    </row>
    <row r="99" spans="1:6" ht="236.25" x14ac:dyDescent="0.2">
      <c r="A99" s="39" t="s">
        <v>315</v>
      </c>
      <c r="B99" s="39" t="s">
        <v>316</v>
      </c>
      <c r="C99" s="39" t="s">
        <v>317</v>
      </c>
      <c r="D99" s="62" t="s">
        <v>53</v>
      </c>
      <c r="E99" s="27"/>
      <c r="F99" s="26" t="s">
        <v>318</v>
      </c>
    </row>
    <row r="100" spans="1:6" ht="173.25" x14ac:dyDescent="0.2">
      <c r="A100" s="39" t="s">
        <v>319</v>
      </c>
      <c r="B100" s="39" t="s">
        <v>320</v>
      </c>
      <c r="C100" s="39" t="s">
        <v>321</v>
      </c>
      <c r="D100" s="62" t="s">
        <v>53</v>
      </c>
      <c r="E100" s="27"/>
      <c r="F100" s="26" t="s">
        <v>322</v>
      </c>
    </row>
    <row r="101" spans="1:6" ht="75" x14ac:dyDescent="0.2">
      <c r="A101" s="39" t="s">
        <v>323</v>
      </c>
      <c r="B101" s="39" t="s">
        <v>324</v>
      </c>
      <c r="C101" s="39" t="s">
        <v>325</v>
      </c>
      <c r="D101" s="62" t="s">
        <v>53</v>
      </c>
      <c r="E101" s="27"/>
      <c r="F101" s="36"/>
    </row>
    <row r="102" spans="1:6" ht="285" x14ac:dyDescent="0.2">
      <c r="A102" s="39" t="s">
        <v>326</v>
      </c>
      <c r="B102" s="39" t="s">
        <v>327</v>
      </c>
      <c r="C102" s="39" t="s">
        <v>328</v>
      </c>
      <c r="D102" s="62" t="s">
        <v>53</v>
      </c>
      <c r="E102" s="27"/>
      <c r="F102" s="26" t="s">
        <v>329</v>
      </c>
    </row>
    <row r="103" spans="1:6" x14ac:dyDescent="0.25">
      <c r="A103" s="57" t="s">
        <v>330</v>
      </c>
      <c r="B103" s="57" t="s">
        <v>331</v>
      </c>
      <c r="C103" s="57"/>
      <c r="D103" s="47"/>
      <c r="E103" s="47"/>
      <c r="F103" s="50"/>
    </row>
    <row r="104" spans="1:6" ht="315" x14ac:dyDescent="0.2">
      <c r="A104" s="42" t="s">
        <v>332</v>
      </c>
      <c r="B104" s="42" t="s">
        <v>333</v>
      </c>
      <c r="C104" s="42" t="s">
        <v>334</v>
      </c>
      <c r="D104" s="62" t="s">
        <v>53</v>
      </c>
      <c r="E104" s="27"/>
      <c r="F104" s="26" t="s">
        <v>335</v>
      </c>
    </row>
    <row r="105" spans="1:6" ht="45" x14ac:dyDescent="0.25">
      <c r="A105" s="57" t="s">
        <v>336</v>
      </c>
      <c r="B105" s="57" t="s">
        <v>337</v>
      </c>
      <c r="C105" s="57"/>
      <c r="D105" s="47"/>
      <c r="E105" s="47"/>
      <c r="F105" s="50"/>
    </row>
    <row r="106" spans="1:6" ht="285" x14ac:dyDescent="0.2">
      <c r="A106" s="44" t="s">
        <v>338</v>
      </c>
      <c r="B106" s="44" t="s">
        <v>339</v>
      </c>
      <c r="C106" s="44" t="s">
        <v>340</v>
      </c>
      <c r="D106" s="62" t="s">
        <v>53</v>
      </c>
      <c r="E106" s="27"/>
      <c r="F106" s="36"/>
    </row>
    <row r="107" spans="1:6" ht="195" x14ac:dyDescent="0.2">
      <c r="A107" s="44" t="s">
        <v>341</v>
      </c>
      <c r="B107" s="44" t="s">
        <v>342</v>
      </c>
      <c r="C107" s="44" t="s">
        <v>343</v>
      </c>
      <c r="D107" s="62" t="s">
        <v>53</v>
      </c>
      <c r="E107" s="27"/>
      <c r="F107" s="37" t="s">
        <v>344</v>
      </c>
    </row>
    <row r="108" spans="1:6" ht="315" x14ac:dyDescent="0.2">
      <c r="A108" s="44" t="s">
        <v>345</v>
      </c>
      <c r="B108" s="44" t="s">
        <v>346</v>
      </c>
      <c r="C108" s="44" t="s">
        <v>347</v>
      </c>
      <c r="D108" s="62" t="s">
        <v>53</v>
      </c>
      <c r="E108" s="27"/>
      <c r="F108" s="26" t="s">
        <v>344</v>
      </c>
    </row>
    <row r="109" spans="1:6" ht="120" x14ac:dyDescent="0.2">
      <c r="A109" s="44" t="s">
        <v>348</v>
      </c>
      <c r="B109" s="44" t="s">
        <v>349</v>
      </c>
      <c r="C109" s="44" t="s">
        <v>350</v>
      </c>
      <c r="D109" s="62" t="s">
        <v>53</v>
      </c>
      <c r="E109" s="27"/>
      <c r="F109" s="36"/>
    </row>
    <row r="110" spans="1:6" ht="94.5" x14ac:dyDescent="0.2">
      <c r="A110" s="44" t="s">
        <v>351</v>
      </c>
      <c r="B110" s="44" t="s">
        <v>352</v>
      </c>
      <c r="C110" s="44" t="s">
        <v>353</v>
      </c>
      <c r="D110" s="62" t="s">
        <v>53</v>
      </c>
      <c r="E110" s="27"/>
      <c r="F110" s="26" t="s">
        <v>354</v>
      </c>
    </row>
    <row r="111" spans="1:6" ht="75" x14ac:dyDescent="0.2">
      <c r="A111" s="44" t="s">
        <v>355</v>
      </c>
      <c r="B111" s="44" t="s">
        <v>356</v>
      </c>
      <c r="C111" s="44" t="s">
        <v>357</v>
      </c>
      <c r="D111" s="62" t="s">
        <v>53</v>
      </c>
      <c r="E111" s="27"/>
      <c r="F111" s="36"/>
    </row>
    <row r="112" spans="1:6" ht="90" x14ac:dyDescent="0.2">
      <c r="A112" s="44" t="s">
        <v>358</v>
      </c>
      <c r="B112" s="44" t="s">
        <v>359</v>
      </c>
      <c r="C112" s="44" t="s">
        <v>360</v>
      </c>
      <c r="D112" s="62" t="s">
        <v>53</v>
      </c>
      <c r="E112" s="27"/>
      <c r="F112" s="36"/>
    </row>
    <row r="113" spans="1:6" ht="15.75" x14ac:dyDescent="0.25">
      <c r="A113" s="56" t="s">
        <v>361</v>
      </c>
      <c r="B113" s="56" t="s">
        <v>362</v>
      </c>
      <c r="C113" s="57"/>
      <c r="D113" s="47"/>
      <c r="E113" s="47"/>
      <c r="F113" s="50"/>
    </row>
    <row r="114" spans="1:6" ht="78.75" x14ac:dyDescent="0.2">
      <c r="A114" s="44" t="s">
        <v>363</v>
      </c>
      <c r="B114" s="44" t="s">
        <v>364</v>
      </c>
      <c r="C114" s="38" t="s">
        <v>365</v>
      </c>
      <c r="D114" s="62" t="s">
        <v>53</v>
      </c>
      <c r="E114" s="27"/>
      <c r="F114" s="26" t="s">
        <v>366</v>
      </c>
    </row>
    <row r="115" spans="1:6" ht="225" x14ac:dyDescent="0.2">
      <c r="A115" s="44" t="s">
        <v>367</v>
      </c>
      <c r="B115" s="44" t="s">
        <v>368</v>
      </c>
      <c r="C115" s="44" t="s">
        <v>369</v>
      </c>
      <c r="D115" s="62" t="s">
        <v>53</v>
      </c>
      <c r="E115" s="27"/>
      <c r="F115" s="26" t="s">
        <v>370</v>
      </c>
    </row>
    <row r="116" spans="1:6" ht="141.75" x14ac:dyDescent="0.2">
      <c r="A116" s="44" t="s">
        <v>371</v>
      </c>
      <c r="B116" s="44" t="s">
        <v>372</v>
      </c>
      <c r="C116" s="44" t="s">
        <v>373</v>
      </c>
      <c r="D116" s="62" t="s">
        <v>53</v>
      </c>
      <c r="E116" s="27"/>
      <c r="F116" s="26" t="s">
        <v>374</v>
      </c>
    </row>
    <row r="117" spans="1:6" ht="180" x14ac:dyDescent="0.2">
      <c r="A117" s="44" t="s">
        <v>375</v>
      </c>
      <c r="B117" s="44" t="s">
        <v>376</v>
      </c>
      <c r="C117" s="44" t="s">
        <v>377</v>
      </c>
      <c r="D117" s="62" t="s">
        <v>53</v>
      </c>
      <c r="E117" s="27"/>
      <c r="F117" s="36"/>
    </row>
    <row r="118" spans="1:6" ht="120" x14ac:dyDescent="0.2">
      <c r="A118" s="44" t="s">
        <v>378</v>
      </c>
      <c r="B118" s="44" t="s">
        <v>379</v>
      </c>
      <c r="C118" s="44" t="s">
        <v>380</v>
      </c>
      <c r="D118" s="62" t="s">
        <v>53</v>
      </c>
      <c r="E118" s="27"/>
      <c r="F118" s="26"/>
    </row>
    <row r="119" spans="1:6" ht="210" x14ac:dyDescent="0.2">
      <c r="A119" s="44" t="s">
        <v>381</v>
      </c>
      <c r="B119" s="44" t="s">
        <v>382</v>
      </c>
      <c r="C119" s="44" t="s">
        <v>383</v>
      </c>
      <c r="D119" s="62" t="s">
        <v>53</v>
      </c>
      <c r="E119" s="27"/>
      <c r="F119" s="26"/>
    </row>
    <row r="120" spans="1:6" ht="150" x14ac:dyDescent="0.2">
      <c r="A120" s="44" t="s">
        <v>384</v>
      </c>
      <c r="B120" s="44" t="s">
        <v>385</v>
      </c>
      <c r="C120" s="44" t="s">
        <v>386</v>
      </c>
      <c r="D120" s="62" t="s">
        <v>53</v>
      </c>
      <c r="E120" s="27"/>
      <c r="F120" s="36"/>
    </row>
    <row r="121" spans="1:6" ht="360" x14ac:dyDescent="0.2">
      <c r="A121" s="44" t="s">
        <v>387</v>
      </c>
      <c r="B121" s="44" t="s">
        <v>388</v>
      </c>
      <c r="C121" s="44" t="s">
        <v>389</v>
      </c>
      <c r="D121" s="62" t="s">
        <v>53</v>
      </c>
      <c r="E121" s="27"/>
      <c r="F121" s="36"/>
    </row>
    <row r="122" spans="1:6" ht="15.75" x14ac:dyDescent="0.25">
      <c r="A122" s="56" t="s">
        <v>390</v>
      </c>
      <c r="B122" s="56" t="s">
        <v>391</v>
      </c>
      <c r="C122" s="57"/>
      <c r="D122" s="47"/>
      <c r="E122" s="47"/>
      <c r="F122" s="50"/>
    </row>
    <row r="123" spans="1:6" ht="210" x14ac:dyDescent="0.2">
      <c r="A123" s="44" t="s">
        <v>392</v>
      </c>
      <c r="B123" s="44" t="s">
        <v>393</v>
      </c>
      <c r="C123" s="44" t="s">
        <v>394</v>
      </c>
      <c r="D123" s="62" t="s">
        <v>53</v>
      </c>
      <c r="E123" s="27"/>
      <c r="F123" s="26" t="s">
        <v>395</v>
      </c>
    </row>
    <row r="124" spans="1:6" ht="135" x14ac:dyDescent="0.2">
      <c r="A124" s="44" t="s">
        <v>396</v>
      </c>
      <c r="B124" s="44" t="s">
        <v>397</v>
      </c>
      <c r="C124" s="44" t="s">
        <v>398</v>
      </c>
      <c r="D124" s="62" t="s">
        <v>53</v>
      </c>
      <c r="E124" s="27"/>
      <c r="F124" s="36"/>
    </row>
    <row r="125" spans="1:6" ht="210" x14ac:dyDescent="0.2">
      <c r="A125" s="44" t="s">
        <v>399</v>
      </c>
      <c r="B125" s="44" t="s">
        <v>400</v>
      </c>
      <c r="C125" s="44" t="s">
        <v>401</v>
      </c>
      <c r="D125" s="62" t="s">
        <v>53</v>
      </c>
      <c r="E125" s="27"/>
      <c r="F125" s="36"/>
    </row>
    <row r="126" spans="1:6" ht="15.75" x14ac:dyDescent="0.25">
      <c r="A126" s="56" t="s">
        <v>402</v>
      </c>
      <c r="B126" s="56" t="s">
        <v>403</v>
      </c>
      <c r="C126" s="57"/>
      <c r="D126" s="47"/>
      <c r="E126" s="47"/>
      <c r="F126" s="50"/>
    </row>
    <row r="127" spans="1:6" ht="150" x14ac:dyDescent="0.2">
      <c r="A127" s="44" t="s">
        <v>404</v>
      </c>
      <c r="B127" s="44" t="s">
        <v>405</v>
      </c>
      <c r="C127" s="44" t="s">
        <v>406</v>
      </c>
      <c r="D127" s="62" t="s">
        <v>53</v>
      </c>
      <c r="E127" s="27"/>
      <c r="F127" s="26" t="s">
        <v>407</v>
      </c>
    </row>
    <row r="128" spans="1:6" ht="15.75" x14ac:dyDescent="0.25">
      <c r="A128" s="56" t="s">
        <v>408</v>
      </c>
      <c r="B128" s="56" t="s">
        <v>409</v>
      </c>
      <c r="C128" s="57"/>
      <c r="D128" s="47"/>
      <c r="E128" s="47"/>
      <c r="F128" s="50"/>
    </row>
    <row r="129" spans="1:6" ht="90" x14ac:dyDescent="0.2">
      <c r="A129" s="44" t="s">
        <v>410</v>
      </c>
      <c r="B129" s="44" t="s">
        <v>411</v>
      </c>
      <c r="C129" s="44" t="s">
        <v>412</v>
      </c>
      <c r="D129" s="62" t="s">
        <v>53</v>
      </c>
      <c r="E129" s="27"/>
      <c r="F129" s="36"/>
    </row>
    <row r="130" spans="1:6" ht="75" x14ac:dyDescent="0.2">
      <c r="A130" s="44" t="s">
        <v>413</v>
      </c>
      <c r="B130" s="44" t="s">
        <v>414</v>
      </c>
      <c r="C130" s="44" t="s">
        <v>415</v>
      </c>
      <c r="D130" s="62" t="s">
        <v>53</v>
      </c>
      <c r="E130" s="27"/>
      <c r="F130" s="36"/>
    </row>
    <row r="131" spans="1:6" ht="15.75" x14ac:dyDescent="0.25">
      <c r="A131" s="56" t="s">
        <v>416</v>
      </c>
      <c r="B131" s="56" t="s">
        <v>417</v>
      </c>
      <c r="C131" s="57"/>
      <c r="D131" s="47"/>
      <c r="E131" s="47"/>
      <c r="F131" s="50"/>
    </row>
    <row r="132" spans="1:6" ht="150" x14ac:dyDescent="0.2">
      <c r="A132" s="44" t="s">
        <v>418</v>
      </c>
      <c r="B132" s="44" t="s">
        <v>419</v>
      </c>
      <c r="C132" s="44" t="s">
        <v>420</v>
      </c>
      <c r="D132" s="62" t="s">
        <v>53</v>
      </c>
      <c r="E132" s="27"/>
      <c r="F132" s="36"/>
    </row>
    <row r="133" spans="1:6" ht="135" x14ac:dyDescent="0.2">
      <c r="A133" s="44" t="s">
        <v>421</v>
      </c>
      <c r="B133" s="44" t="s">
        <v>422</v>
      </c>
      <c r="C133" s="44" t="s">
        <v>423</v>
      </c>
      <c r="D133" s="62" t="s">
        <v>53</v>
      </c>
      <c r="E133" s="27"/>
      <c r="F133" s="26" t="s">
        <v>424</v>
      </c>
    </row>
    <row r="134" spans="1:6" ht="105" x14ac:dyDescent="0.2">
      <c r="A134" s="44" t="s">
        <v>425</v>
      </c>
      <c r="B134" s="44" t="s">
        <v>426</v>
      </c>
      <c r="C134" s="44" t="s">
        <v>427</v>
      </c>
      <c r="D134" s="62" t="s">
        <v>53</v>
      </c>
      <c r="E134" s="27"/>
      <c r="F134" s="36"/>
    </row>
    <row r="135" spans="1:6" ht="60" x14ac:dyDescent="0.2">
      <c r="A135" s="44" t="s">
        <v>428</v>
      </c>
      <c r="B135" s="44" t="s">
        <v>429</v>
      </c>
      <c r="C135" s="44" t="s">
        <v>430</v>
      </c>
      <c r="D135" s="62" t="s">
        <v>53</v>
      </c>
      <c r="E135" s="27"/>
      <c r="F135" s="36"/>
    </row>
    <row r="136" spans="1:6" ht="15.75" x14ac:dyDescent="0.25">
      <c r="A136" s="53" t="s">
        <v>431</v>
      </c>
      <c r="B136" s="53" t="s">
        <v>432</v>
      </c>
      <c r="C136" s="58"/>
      <c r="D136" s="47"/>
      <c r="E136" s="47"/>
      <c r="F136" s="49"/>
    </row>
    <row r="137" spans="1:6" ht="15.75" x14ac:dyDescent="0.25">
      <c r="A137" s="56" t="s">
        <v>433</v>
      </c>
      <c r="B137" s="56" t="s">
        <v>434</v>
      </c>
      <c r="C137" s="58"/>
      <c r="D137" s="47"/>
      <c r="E137" s="47"/>
      <c r="F137" s="50"/>
    </row>
    <row r="138" spans="1:6" ht="60" x14ac:dyDescent="0.2">
      <c r="A138" s="44" t="s">
        <v>435</v>
      </c>
      <c r="B138" s="44" t="s">
        <v>436</v>
      </c>
      <c r="C138" s="44" t="s">
        <v>437</v>
      </c>
      <c r="D138" s="62" t="s">
        <v>53</v>
      </c>
      <c r="E138" s="27"/>
      <c r="F138" s="26" t="s">
        <v>438</v>
      </c>
    </row>
    <row r="139" spans="1:6" ht="15.75" x14ac:dyDescent="0.25">
      <c r="A139" s="56" t="s">
        <v>439</v>
      </c>
      <c r="B139" s="56" t="s">
        <v>440</v>
      </c>
      <c r="C139" s="58"/>
      <c r="D139" s="47"/>
      <c r="E139" s="47"/>
      <c r="F139" s="50"/>
    </row>
    <row r="140" spans="1:6" ht="90" x14ac:dyDescent="0.2">
      <c r="A140" s="39" t="s">
        <v>441</v>
      </c>
      <c r="B140" s="39" t="s">
        <v>442</v>
      </c>
      <c r="C140" s="44" t="s">
        <v>443</v>
      </c>
      <c r="D140" s="62" t="s">
        <v>53</v>
      </c>
      <c r="E140" s="27"/>
      <c r="F140" s="36"/>
    </row>
    <row r="141" spans="1:6" ht="45" x14ac:dyDescent="0.2">
      <c r="A141" s="39" t="s">
        <v>444</v>
      </c>
      <c r="B141" s="39" t="s">
        <v>445</v>
      </c>
      <c r="C141" s="44" t="s">
        <v>446</v>
      </c>
      <c r="D141" s="62" t="s">
        <v>53</v>
      </c>
      <c r="E141" s="27"/>
      <c r="F141" s="36"/>
    </row>
    <row r="142" spans="1:6" ht="15.75" x14ac:dyDescent="0.25">
      <c r="A142" s="56" t="s">
        <v>447</v>
      </c>
      <c r="B142" s="56" t="s">
        <v>448</v>
      </c>
      <c r="C142" s="58"/>
      <c r="D142" s="47"/>
      <c r="E142" s="47"/>
      <c r="F142" s="50"/>
    </row>
    <row r="143" spans="1:6" ht="75" x14ac:dyDescent="0.2">
      <c r="A143" s="39" t="s">
        <v>449</v>
      </c>
      <c r="B143" s="39" t="s">
        <v>450</v>
      </c>
      <c r="C143" s="44" t="s">
        <v>451</v>
      </c>
      <c r="D143" s="62" t="s">
        <v>53</v>
      </c>
      <c r="E143" s="27"/>
      <c r="F143" s="36"/>
    </row>
    <row r="144" spans="1:6" ht="90" x14ac:dyDescent="0.2">
      <c r="A144" s="39" t="s">
        <v>452</v>
      </c>
      <c r="B144" s="39" t="s">
        <v>453</v>
      </c>
      <c r="C144" s="44" t="s">
        <v>454</v>
      </c>
      <c r="D144" s="62" t="s">
        <v>53</v>
      </c>
      <c r="E144" s="27"/>
      <c r="F144" s="36"/>
    </row>
    <row r="145" spans="1:6" ht="45" x14ac:dyDescent="0.2">
      <c r="A145" s="39" t="s">
        <v>455</v>
      </c>
      <c r="B145" s="39" t="s">
        <v>456</v>
      </c>
      <c r="C145" s="44" t="s">
        <v>457</v>
      </c>
      <c r="D145" s="62" t="s">
        <v>53</v>
      </c>
      <c r="E145" s="27"/>
      <c r="F145" s="36"/>
    </row>
    <row r="146" spans="1:6" ht="45" x14ac:dyDescent="0.2">
      <c r="A146" s="39" t="s">
        <v>458</v>
      </c>
      <c r="B146" s="39" t="s">
        <v>459</v>
      </c>
      <c r="C146" s="44" t="s">
        <v>460</v>
      </c>
      <c r="D146" s="62" t="s">
        <v>53</v>
      </c>
      <c r="E146" s="27"/>
      <c r="F146" s="36"/>
    </row>
    <row r="147" spans="1:6" x14ac:dyDescent="0.25">
      <c r="A147" s="57" t="s">
        <v>461</v>
      </c>
      <c r="B147" s="57" t="s">
        <v>462</v>
      </c>
      <c r="C147" s="58"/>
      <c r="D147" s="47"/>
      <c r="E147" s="47"/>
      <c r="F147" s="50"/>
    </row>
    <row r="148" spans="1:6" ht="90" x14ac:dyDescent="0.2">
      <c r="A148" s="39" t="s">
        <v>463</v>
      </c>
      <c r="B148" s="39" t="s">
        <v>464</v>
      </c>
      <c r="C148" s="38" t="s">
        <v>465</v>
      </c>
      <c r="D148" s="62" t="s">
        <v>53</v>
      </c>
      <c r="E148" s="27"/>
      <c r="F148" s="36"/>
    </row>
    <row r="149" spans="1:6" ht="45" x14ac:dyDescent="0.2">
      <c r="A149" s="39" t="s">
        <v>466</v>
      </c>
      <c r="B149" s="39" t="s">
        <v>467</v>
      </c>
      <c r="C149" s="38" t="s">
        <v>468</v>
      </c>
      <c r="D149" s="62" t="s">
        <v>53</v>
      </c>
      <c r="E149" s="27"/>
      <c r="F149" s="36"/>
    </row>
    <row r="150" spans="1:6" ht="15.75" x14ac:dyDescent="0.25">
      <c r="A150" s="56" t="s">
        <v>469</v>
      </c>
      <c r="B150" s="56" t="s">
        <v>470</v>
      </c>
      <c r="C150" s="58"/>
      <c r="D150" s="47"/>
      <c r="E150" s="47"/>
      <c r="F150" s="50"/>
    </row>
    <row r="151" spans="1:6" ht="60" x14ac:dyDescent="0.2">
      <c r="A151" s="39" t="s">
        <v>471</v>
      </c>
      <c r="B151" s="39" t="s">
        <v>472</v>
      </c>
      <c r="C151" s="44" t="s">
        <v>473</v>
      </c>
      <c r="D151" s="62" t="s">
        <v>53</v>
      </c>
      <c r="E151" s="27"/>
      <c r="F151" s="36"/>
    </row>
    <row r="152" spans="1:6" ht="45" x14ac:dyDescent="0.2">
      <c r="A152" s="39" t="s">
        <v>474</v>
      </c>
      <c r="B152" s="39" t="s">
        <v>475</v>
      </c>
      <c r="C152" s="44" t="s">
        <v>476</v>
      </c>
      <c r="D152" s="62" t="s">
        <v>53</v>
      </c>
      <c r="E152" s="27"/>
      <c r="F152" s="36"/>
    </row>
    <row r="153" spans="1:6" ht="90" x14ac:dyDescent="0.2">
      <c r="A153" s="39" t="s">
        <v>477</v>
      </c>
      <c r="B153" s="39" t="s">
        <v>478</v>
      </c>
      <c r="C153" s="44" t="s">
        <v>479</v>
      </c>
      <c r="D153" s="62" t="s">
        <v>53</v>
      </c>
      <c r="E153" s="27"/>
      <c r="F153" s="36"/>
    </row>
    <row r="154" spans="1:6" ht="45" x14ac:dyDescent="0.2">
      <c r="A154" s="39" t="s">
        <v>480</v>
      </c>
      <c r="B154" s="39" t="s">
        <v>481</v>
      </c>
      <c r="C154" s="44" t="s">
        <v>482</v>
      </c>
      <c r="D154" s="62" t="s">
        <v>53</v>
      </c>
      <c r="E154" s="27"/>
      <c r="F154" s="36"/>
    </row>
    <row r="155" spans="1:6" ht="15.75" x14ac:dyDescent="0.25">
      <c r="A155" s="56" t="s">
        <v>483</v>
      </c>
      <c r="B155" s="56" t="s">
        <v>484</v>
      </c>
      <c r="C155" s="58"/>
      <c r="D155" s="47"/>
      <c r="E155" s="47"/>
      <c r="F155" s="50"/>
    </row>
    <row r="156" spans="1:6" ht="90" x14ac:dyDescent="0.2">
      <c r="A156" s="44" t="s">
        <v>485</v>
      </c>
      <c r="B156" s="44" t="s">
        <v>486</v>
      </c>
      <c r="C156" s="44" t="s">
        <v>487</v>
      </c>
      <c r="D156" s="62" t="s">
        <v>53</v>
      </c>
      <c r="E156" s="27"/>
      <c r="F156" s="36"/>
    </row>
    <row r="157" spans="1:6" ht="45" x14ac:dyDescent="0.2">
      <c r="A157" s="44" t="s">
        <v>488</v>
      </c>
      <c r="B157" s="44" t="s">
        <v>489</v>
      </c>
      <c r="C157" s="44" t="s">
        <v>490</v>
      </c>
      <c r="D157" s="62" t="s">
        <v>53</v>
      </c>
      <c r="E157" s="27"/>
      <c r="F157" s="36"/>
    </row>
    <row r="158" spans="1:6" ht="30" x14ac:dyDescent="0.2">
      <c r="A158" s="44" t="s">
        <v>491</v>
      </c>
      <c r="B158" s="44" t="s">
        <v>492</v>
      </c>
      <c r="C158" s="44" t="s">
        <v>493</v>
      </c>
      <c r="D158" s="62" t="s">
        <v>53</v>
      </c>
      <c r="E158" s="27"/>
      <c r="F158" s="36"/>
    </row>
    <row r="159" spans="1:6" ht="15.75" x14ac:dyDescent="0.25">
      <c r="A159" s="56" t="s">
        <v>494</v>
      </c>
      <c r="B159" s="56" t="s">
        <v>495</v>
      </c>
      <c r="C159" s="57"/>
      <c r="D159" s="47"/>
      <c r="E159" s="47"/>
      <c r="F159" s="50"/>
    </row>
    <row r="160" spans="1:6" ht="90" x14ac:dyDescent="0.2">
      <c r="A160" s="44" t="s">
        <v>496</v>
      </c>
      <c r="B160" s="44" t="s">
        <v>497</v>
      </c>
      <c r="C160" s="44" t="s">
        <v>498</v>
      </c>
      <c r="D160" s="62" t="s">
        <v>53</v>
      </c>
      <c r="E160" s="27"/>
      <c r="F160" s="36"/>
    </row>
    <row r="161" spans="1:6" x14ac:dyDescent="0.25">
      <c r="A161" s="57" t="s">
        <v>499</v>
      </c>
      <c r="B161" s="57" t="s">
        <v>500</v>
      </c>
      <c r="C161" s="57"/>
      <c r="D161" s="47"/>
      <c r="E161" s="47"/>
      <c r="F161" s="50"/>
    </row>
    <row r="162" spans="1:6" ht="60" x14ac:dyDescent="0.2">
      <c r="A162" s="44" t="s">
        <v>501</v>
      </c>
      <c r="B162" s="44" t="s">
        <v>502</v>
      </c>
      <c r="C162" s="44" t="s">
        <v>503</v>
      </c>
      <c r="D162" s="62" t="s">
        <v>53</v>
      </c>
      <c r="E162" s="27"/>
      <c r="F162" s="36"/>
    </row>
    <row r="163" spans="1:6" ht="45" x14ac:dyDescent="0.2">
      <c r="A163" s="44" t="s">
        <v>504</v>
      </c>
      <c r="B163" s="44" t="s">
        <v>505</v>
      </c>
      <c r="C163" s="44" t="s">
        <v>506</v>
      </c>
      <c r="D163" s="62" t="s">
        <v>53</v>
      </c>
      <c r="E163" s="27"/>
      <c r="F163" s="36"/>
    </row>
    <row r="164" spans="1:6" ht="60" x14ac:dyDescent="0.2">
      <c r="A164" s="44" t="s">
        <v>507</v>
      </c>
      <c r="B164" s="44" t="s">
        <v>508</v>
      </c>
      <c r="C164" s="44" t="s">
        <v>509</v>
      </c>
      <c r="D164" s="62" t="s">
        <v>53</v>
      </c>
      <c r="E164" s="27"/>
      <c r="F164" s="36"/>
    </row>
    <row r="165" spans="1:6" ht="45" x14ac:dyDescent="0.2">
      <c r="A165" s="44" t="s">
        <v>510</v>
      </c>
      <c r="B165" s="44" t="s">
        <v>511</v>
      </c>
      <c r="C165" s="44" t="s">
        <v>512</v>
      </c>
      <c r="D165" s="62" t="s">
        <v>53</v>
      </c>
      <c r="E165" s="27"/>
      <c r="F165" s="36"/>
    </row>
    <row r="166" spans="1:6" ht="15.75" x14ac:dyDescent="0.25">
      <c r="A166" s="57" t="s">
        <v>513</v>
      </c>
      <c r="B166" s="59" t="s">
        <v>514</v>
      </c>
      <c r="C166" s="57"/>
      <c r="D166" s="47"/>
      <c r="E166" s="47"/>
      <c r="F166" s="50"/>
    </row>
    <row r="167" spans="1:6" ht="267.75" x14ac:dyDescent="0.2">
      <c r="A167" s="44" t="s">
        <v>515</v>
      </c>
      <c r="B167" s="44" t="s">
        <v>516</v>
      </c>
      <c r="C167" s="44" t="s">
        <v>517</v>
      </c>
      <c r="D167" s="62" t="s">
        <v>53</v>
      </c>
      <c r="E167" s="27"/>
      <c r="F167" s="26" t="s">
        <v>518</v>
      </c>
    </row>
    <row r="168" spans="1:6" ht="120" x14ac:dyDescent="0.2">
      <c r="A168" s="44" t="s">
        <v>519</v>
      </c>
      <c r="B168" s="44" t="s">
        <v>520</v>
      </c>
      <c r="C168" s="44" t="s">
        <v>521</v>
      </c>
      <c r="D168" s="62" t="s">
        <v>53</v>
      </c>
      <c r="E168" s="27"/>
      <c r="F168" s="36"/>
    </row>
    <row r="169" spans="1:6" ht="90" x14ac:dyDescent="0.2">
      <c r="A169" s="44" t="s">
        <v>522</v>
      </c>
      <c r="B169" s="44" t="s">
        <v>523</v>
      </c>
      <c r="C169" s="44" t="s">
        <v>524</v>
      </c>
      <c r="D169" s="62" t="s">
        <v>53</v>
      </c>
      <c r="E169" s="27"/>
      <c r="F169" s="26"/>
    </row>
    <row r="170" spans="1:6" ht="120" x14ac:dyDescent="0.2">
      <c r="A170" s="44" t="s">
        <v>525</v>
      </c>
      <c r="B170" s="44" t="s">
        <v>526</v>
      </c>
      <c r="C170" s="44" t="s">
        <v>527</v>
      </c>
      <c r="D170" s="62" t="s">
        <v>53</v>
      </c>
      <c r="E170" s="27"/>
      <c r="F170" s="36"/>
    </row>
    <row r="171" spans="1:6" ht="15.75" x14ac:dyDescent="0.25">
      <c r="A171" s="56" t="s">
        <v>528</v>
      </c>
      <c r="B171" s="56" t="s">
        <v>529</v>
      </c>
      <c r="C171" s="57"/>
      <c r="D171" s="47"/>
      <c r="E171" s="47"/>
      <c r="F171" s="50"/>
    </row>
    <row r="172" spans="1:6" ht="225" x14ac:dyDescent="0.2">
      <c r="A172" s="39" t="s">
        <v>530</v>
      </c>
      <c r="B172" s="39" t="s">
        <v>531</v>
      </c>
      <c r="C172" s="39" t="s">
        <v>532</v>
      </c>
      <c r="D172" s="62" t="s">
        <v>53</v>
      </c>
      <c r="E172" s="27"/>
      <c r="F172" s="26" t="s">
        <v>533</v>
      </c>
    </row>
    <row r="173" spans="1:6" ht="30" x14ac:dyDescent="0.2">
      <c r="A173" s="39" t="s">
        <v>534</v>
      </c>
      <c r="B173" s="39" t="s">
        <v>535</v>
      </c>
      <c r="C173" s="39"/>
      <c r="D173" s="62" t="s">
        <v>53</v>
      </c>
      <c r="E173" s="27"/>
      <c r="F173" s="36"/>
    </row>
    <row r="174" spans="1:6" ht="15.75" x14ac:dyDescent="0.25">
      <c r="A174" s="56" t="s">
        <v>536</v>
      </c>
      <c r="B174" s="56" t="s">
        <v>537</v>
      </c>
      <c r="C174" s="57"/>
      <c r="D174" s="47"/>
      <c r="E174" s="47"/>
      <c r="F174" s="50"/>
    </row>
    <row r="175" spans="1:6" ht="267.75" x14ac:dyDescent="0.2">
      <c r="A175" s="44" t="s">
        <v>538</v>
      </c>
      <c r="B175" s="44" t="s">
        <v>539</v>
      </c>
      <c r="C175" s="44" t="s">
        <v>540</v>
      </c>
      <c r="D175" s="62" t="s">
        <v>53</v>
      </c>
      <c r="E175" s="27"/>
      <c r="F175" s="26" t="s">
        <v>541</v>
      </c>
    </row>
    <row r="176" spans="1:6" ht="60" x14ac:dyDescent="0.2">
      <c r="A176" s="44" t="s">
        <v>542</v>
      </c>
      <c r="B176" s="44" t="s">
        <v>543</v>
      </c>
      <c r="C176" s="44" t="s">
        <v>544</v>
      </c>
      <c r="D176" s="62" t="s">
        <v>53</v>
      </c>
      <c r="E176" s="27"/>
      <c r="F176" s="36"/>
    </row>
    <row r="177" spans="1:6" ht="90" x14ac:dyDescent="0.2">
      <c r="A177" s="44" t="s">
        <v>545</v>
      </c>
      <c r="B177" s="44" t="s">
        <v>546</v>
      </c>
      <c r="C177" s="44" t="s">
        <v>547</v>
      </c>
      <c r="D177" s="62" t="s">
        <v>53</v>
      </c>
      <c r="E177" s="27"/>
      <c r="F177" s="36"/>
    </row>
    <row r="178" spans="1:6" ht="60" x14ac:dyDescent="0.2">
      <c r="A178" s="44" t="s">
        <v>548</v>
      </c>
      <c r="B178" s="44" t="s">
        <v>549</v>
      </c>
      <c r="C178" s="44" t="s">
        <v>550</v>
      </c>
      <c r="D178" s="62" t="s">
        <v>53</v>
      </c>
      <c r="E178" s="27"/>
      <c r="F178" s="36"/>
    </row>
    <row r="179" spans="1:6" ht="135" x14ac:dyDescent="0.2">
      <c r="A179" s="44" t="s">
        <v>551</v>
      </c>
      <c r="B179" s="44" t="s">
        <v>552</v>
      </c>
      <c r="C179" s="44" t="s">
        <v>553</v>
      </c>
      <c r="D179" s="62" t="s">
        <v>53</v>
      </c>
      <c r="E179" s="27"/>
      <c r="F179" s="36"/>
    </row>
    <row r="180" spans="1:6" ht="60" x14ac:dyDescent="0.2">
      <c r="A180" s="44" t="s">
        <v>554</v>
      </c>
      <c r="B180" s="44" t="s">
        <v>555</v>
      </c>
      <c r="C180" s="44" t="s">
        <v>556</v>
      </c>
      <c r="D180" s="62" t="s">
        <v>53</v>
      </c>
      <c r="E180" s="27"/>
      <c r="F180" s="36"/>
    </row>
    <row r="181" spans="1:6" ht="60" x14ac:dyDescent="0.2">
      <c r="A181" s="44" t="s">
        <v>557</v>
      </c>
      <c r="B181" s="44" t="s">
        <v>558</v>
      </c>
      <c r="C181" s="44" t="s">
        <v>559</v>
      </c>
      <c r="D181" s="62" t="s">
        <v>53</v>
      </c>
      <c r="E181" s="27"/>
      <c r="F181" s="36"/>
    </row>
    <row r="182" spans="1:6" ht="90" x14ac:dyDescent="0.2">
      <c r="A182" s="44" t="s">
        <v>560</v>
      </c>
      <c r="B182" s="44" t="s">
        <v>561</v>
      </c>
      <c r="C182" s="44" t="s">
        <v>562</v>
      </c>
      <c r="D182" s="62" t="s">
        <v>53</v>
      </c>
      <c r="E182" s="27"/>
      <c r="F182" s="26" t="s">
        <v>563</v>
      </c>
    </row>
    <row r="183" spans="1:6" ht="75" x14ac:dyDescent="0.2">
      <c r="A183" s="44" t="s">
        <v>564</v>
      </c>
      <c r="B183" s="44" t="s">
        <v>565</v>
      </c>
      <c r="C183" s="44" t="s">
        <v>566</v>
      </c>
      <c r="D183" s="62" t="s">
        <v>53</v>
      </c>
      <c r="E183" s="27"/>
      <c r="F183" s="26" t="s">
        <v>567</v>
      </c>
    </row>
    <row r="184" spans="1:6" ht="75" x14ac:dyDescent="0.2">
      <c r="A184" s="44" t="s">
        <v>568</v>
      </c>
      <c r="B184" s="44" t="s">
        <v>569</v>
      </c>
      <c r="C184" s="44" t="s">
        <v>570</v>
      </c>
      <c r="D184" s="62" t="s">
        <v>53</v>
      </c>
      <c r="E184" s="27"/>
      <c r="F184" s="36"/>
    </row>
    <row r="185" spans="1:6" ht="409.5" x14ac:dyDescent="0.2">
      <c r="A185" s="44" t="s">
        <v>571</v>
      </c>
      <c r="B185" s="44" t="s">
        <v>572</v>
      </c>
      <c r="C185" s="44" t="s">
        <v>573</v>
      </c>
      <c r="D185" s="62" t="s">
        <v>53</v>
      </c>
      <c r="E185" s="27"/>
      <c r="F185" s="26" t="s">
        <v>574</v>
      </c>
    </row>
    <row r="186" spans="1:6" ht="15.75" x14ac:dyDescent="0.25">
      <c r="A186" s="53" t="s">
        <v>575</v>
      </c>
      <c r="B186" s="53" t="s">
        <v>576</v>
      </c>
      <c r="C186" s="54"/>
      <c r="D186" s="47"/>
      <c r="E186" s="47"/>
      <c r="F186" s="50"/>
    </row>
    <row r="187" spans="1:6" ht="90" x14ac:dyDescent="0.2">
      <c r="A187" s="44" t="s">
        <v>577</v>
      </c>
      <c r="B187" s="44" t="s">
        <v>578</v>
      </c>
      <c r="C187" s="44" t="s">
        <v>579</v>
      </c>
      <c r="D187" s="62" t="s">
        <v>53</v>
      </c>
      <c r="E187" s="27"/>
      <c r="F187" s="26" t="s">
        <v>113</v>
      </c>
    </row>
    <row r="188" spans="1:6" ht="51" customHeight="1" x14ac:dyDescent="0.2">
      <c r="A188" s="44" t="s">
        <v>580</v>
      </c>
      <c r="B188" s="44" t="s">
        <v>581</v>
      </c>
      <c r="C188" s="44" t="s">
        <v>582</v>
      </c>
      <c r="D188" s="62" t="s">
        <v>53</v>
      </c>
      <c r="E188" s="27"/>
      <c r="F188" s="36"/>
    </row>
    <row r="189" spans="1:6" ht="60" x14ac:dyDescent="0.2">
      <c r="A189" s="44" t="s">
        <v>583</v>
      </c>
      <c r="B189" s="44" t="s">
        <v>584</v>
      </c>
      <c r="C189" s="44" t="s">
        <v>585</v>
      </c>
      <c r="D189" s="62" t="s">
        <v>53</v>
      </c>
      <c r="E189" s="27"/>
      <c r="F189" s="36"/>
    </row>
    <row r="190" spans="1:6" ht="135" x14ac:dyDescent="0.2">
      <c r="A190" s="44" t="s">
        <v>586</v>
      </c>
      <c r="B190" s="44" t="s">
        <v>587</v>
      </c>
      <c r="C190" s="44" t="s">
        <v>588</v>
      </c>
      <c r="D190" s="62" t="s">
        <v>53</v>
      </c>
      <c r="E190" s="27"/>
      <c r="F190" s="36"/>
    </row>
    <row r="191" spans="1:6" ht="45" x14ac:dyDescent="0.2">
      <c r="A191" s="44" t="s">
        <v>589</v>
      </c>
      <c r="B191" s="44" t="s">
        <v>590</v>
      </c>
      <c r="C191" s="44" t="s">
        <v>591</v>
      </c>
      <c r="D191" s="62" t="s">
        <v>53</v>
      </c>
      <c r="E191" s="27"/>
      <c r="F191" s="36"/>
    </row>
    <row r="192" spans="1:6" ht="90" x14ac:dyDescent="0.2">
      <c r="A192" s="44" t="s">
        <v>592</v>
      </c>
      <c r="B192" s="44" t="s">
        <v>593</v>
      </c>
      <c r="C192" s="44" t="s">
        <v>594</v>
      </c>
      <c r="D192" s="62" t="s">
        <v>53</v>
      </c>
      <c r="E192" s="27"/>
      <c r="F192" s="36"/>
    </row>
    <row r="193" spans="1:6" ht="120" x14ac:dyDescent="0.2">
      <c r="A193" s="44" t="s">
        <v>595</v>
      </c>
      <c r="B193" s="44" t="s">
        <v>596</v>
      </c>
      <c r="C193" s="44" t="s">
        <v>597</v>
      </c>
      <c r="D193" s="62" t="s">
        <v>53</v>
      </c>
      <c r="E193" s="27"/>
      <c r="F193" s="26" t="s">
        <v>113</v>
      </c>
    </row>
    <row r="194" spans="1:6" ht="15.75" x14ac:dyDescent="0.25">
      <c r="A194" s="53" t="s">
        <v>598</v>
      </c>
      <c r="B194" s="53" t="s">
        <v>599</v>
      </c>
      <c r="C194" s="54"/>
      <c r="D194" s="47"/>
      <c r="E194" s="47"/>
      <c r="F194" s="50"/>
    </row>
    <row r="195" spans="1:6" ht="240" x14ac:dyDescent="0.2">
      <c r="A195" s="44" t="s">
        <v>600</v>
      </c>
      <c r="B195" s="44" t="s">
        <v>601</v>
      </c>
      <c r="C195" s="44"/>
      <c r="D195" s="62" t="s">
        <v>53</v>
      </c>
      <c r="E195" s="27"/>
      <c r="F195" s="36"/>
    </row>
    <row r="196" spans="1:6" ht="409.5" x14ac:dyDescent="0.2">
      <c r="A196" s="44" t="s">
        <v>602</v>
      </c>
      <c r="B196" s="44" t="s">
        <v>603</v>
      </c>
      <c r="C196" s="44" t="s">
        <v>604</v>
      </c>
      <c r="D196" s="62" t="s">
        <v>53</v>
      </c>
      <c r="E196" s="27"/>
      <c r="F196" s="26" t="s">
        <v>605</v>
      </c>
    </row>
    <row r="197" spans="1:6" ht="135" x14ac:dyDescent="0.2">
      <c r="A197" s="44" t="s">
        <v>606</v>
      </c>
      <c r="B197" s="44" t="s">
        <v>607</v>
      </c>
      <c r="C197" s="44" t="s">
        <v>608</v>
      </c>
      <c r="D197" s="62" t="s">
        <v>53</v>
      </c>
      <c r="E197" s="27"/>
      <c r="F197" s="36"/>
    </row>
    <row r="198" spans="1:6" ht="105" x14ac:dyDescent="0.2">
      <c r="A198" s="44" t="s">
        <v>609</v>
      </c>
      <c r="B198" s="44" t="s">
        <v>610</v>
      </c>
      <c r="C198" s="44" t="s">
        <v>611</v>
      </c>
      <c r="D198" s="62" t="s">
        <v>53</v>
      </c>
      <c r="E198" s="27"/>
      <c r="F198" s="36"/>
    </row>
    <row r="199" spans="1:6" ht="105" x14ac:dyDescent="0.2">
      <c r="A199" s="44" t="s">
        <v>612</v>
      </c>
      <c r="B199" s="44" t="s">
        <v>613</v>
      </c>
      <c r="C199" s="44" t="s">
        <v>614</v>
      </c>
      <c r="D199" s="62" t="s">
        <v>53</v>
      </c>
      <c r="E199" s="27"/>
      <c r="F199" s="36"/>
    </row>
    <row r="200" spans="1:6" ht="120" x14ac:dyDescent="0.2">
      <c r="A200" s="44" t="s">
        <v>615</v>
      </c>
      <c r="B200" s="44" t="s">
        <v>616</v>
      </c>
      <c r="C200" s="44" t="s">
        <v>617</v>
      </c>
      <c r="D200" s="62" t="s">
        <v>53</v>
      </c>
      <c r="E200" s="27"/>
      <c r="F200" s="36"/>
    </row>
    <row r="201" spans="1:6" ht="105" x14ac:dyDescent="0.2">
      <c r="A201" s="44" t="s">
        <v>618</v>
      </c>
      <c r="B201" s="44" t="s">
        <v>619</v>
      </c>
      <c r="C201" s="44" t="s">
        <v>620</v>
      </c>
      <c r="D201" s="62" t="s">
        <v>53</v>
      </c>
      <c r="E201" s="27"/>
      <c r="F201" s="36"/>
    </row>
    <row r="202" spans="1:6" ht="105" x14ac:dyDescent="0.2">
      <c r="A202" s="44" t="s">
        <v>621</v>
      </c>
      <c r="B202" s="44" t="s">
        <v>622</v>
      </c>
      <c r="C202" s="44" t="s">
        <v>623</v>
      </c>
      <c r="D202" s="62" t="s">
        <v>53</v>
      </c>
      <c r="E202" s="27"/>
      <c r="F202" s="36"/>
    </row>
    <row r="203" spans="1:6" ht="60" x14ac:dyDescent="0.2">
      <c r="A203" s="44" t="s">
        <v>624</v>
      </c>
      <c r="B203" s="44" t="s">
        <v>625</v>
      </c>
      <c r="C203" s="44" t="s">
        <v>626</v>
      </c>
      <c r="D203" s="62" t="s">
        <v>53</v>
      </c>
      <c r="E203" s="27"/>
      <c r="F203" s="36"/>
    </row>
    <row r="204" spans="1:6" ht="186.95" customHeight="1" x14ac:dyDescent="0.2">
      <c r="A204" s="44" t="s">
        <v>627</v>
      </c>
      <c r="B204" s="44" t="s">
        <v>628</v>
      </c>
      <c r="C204" s="44" t="s">
        <v>629</v>
      </c>
      <c r="D204" s="62" t="s">
        <v>53</v>
      </c>
      <c r="E204" s="27"/>
      <c r="F204" s="36"/>
    </row>
    <row r="205" spans="1:6" ht="126" x14ac:dyDescent="0.2">
      <c r="A205" s="44" t="s">
        <v>630</v>
      </c>
      <c r="B205" s="44" t="s">
        <v>631</v>
      </c>
      <c r="C205" s="44" t="s">
        <v>632</v>
      </c>
      <c r="D205" s="62" t="s">
        <v>53</v>
      </c>
      <c r="E205" s="27"/>
      <c r="F205" s="26" t="s">
        <v>633</v>
      </c>
    </row>
    <row r="206" spans="1:6" ht="15.75" x14ac:dyDescent="0.25">
      <c r="A206" s="53" t="s">
        <v>634</v>
      </c>
      <c r="B206" s="53" t="s">
        <v>635</v>
      </c>
      <c r="C206" s="54"/>
      <c r="D206" s="47"/>
      <c r="E206" s="47"/>
      <c r="F206" s="50"/>
    </row>
    <row r="207" spans="1:6" ht="30" x14ac:dyDescent="0.2">
      <c r="A207" s="44" t="s">
        <v>636</v>
      </c>
      <c r="B207" s="44" t="s">
        <v>637</v>
      </c>
      <c r="C207" s="44"/>
      <c r="D207" s="62" t="s">
        <v>53</v>
      </c>
      <c r="E207" s="27"/>
      <c r="F207" s="36"/>
    </row>
    <row r="208" spans="1:6" ht="240" x14ac:dyDescent="0.2">
      <c r="A208" s="44" t="s">
        <v>638</v>
      </c>
      <c r="B208" s="44" t="s">
        <v>639</v>
      </c>
      <c r="C208" s="44" t="s">
        <v>640</v>
      </c>
      <c r="D208" s="62" t="s">
        <v>53</v>
      </c>
      <c r="E208" s="27"/>
      <c r="F208" s="26" t="s">
        <v>641</v>
      </c>
    </row>
    <row r="209" spans="1:6" ht="405" x14ac:dyDescent="0.2">
      <c r="A209" s="44" t="s">
        <v>642</v>
      </c>
      <c r="B209" s="44" t="s">
        <v>643</v>
      </c>
      <c r="C209" s="44" t="s">
        <v>644</v>
      </c>
      <c r="D209" s="62" t="s">
        <v>53</v>
      </c>
      <c r="E209" s="27"/>
      <c r="F209" s="36"/>
    </row>
    <row r="210" spans="1:6" ht="135" x14ac:dyDescent="0.2">
      <c r="A210" s="44" t="s">
        <v>645</v>
      </c>
      <c r="B210" s="44" t="s">
        <v>646</v>
      </c>
      <c r="C210" s="44" t="s">
        <v>647</v>
      </c>
      <c r="D210" s="62" t="s">
        <v>53</v>
      </c>
      <c r="E210" s="27"/>
      <c r="F210" s="36"/>
    </row>
    <row r="211" spans="1:6" ht="60" x14ac:dyDescent="0.2">
      <c r="A211" s="44" t="s">
        <v>648</v>
      </c>
      <c r="B211" s="44" t="s">
        <v>649</v>
      </c>
      <c r="C211" s="44" t="s">
        <v>650</v>
      </c>
      <c r="D211" s="62" t="s">
        <v>53</v>
      </c>
      <c r="E211" s="27"/>
      <c r="F211" s="36"/>
    </row>
    <row r="212" spans="1:6" ht="75" x14ac:dyDescent="0.2">
      <c r="A212" s="44" t="s">
        <v>651</v>
      </c>
      <c r="B212" s="44" t="s">
        <v>652</v>
      </c>
      <c r="C212" s="44" t="s">
        <v>653</v>
      </c>
      <c r="D212" s="62" t="s">
        <v>53</v>
      </c>
      <c r="E212" s="27"/>
      <c r="F212" s="36"/>
    </row>
    <row r="213" spans="1:6" ht="60" x14ac:dyDescent="0.2">
      <c r="A213" s="44" t="s">
        <v>654</v>
      </c>
      <c r="B213" s="44" t="s">
        <v>655</v>
      </c>
      <c r="C213" s="44"/>
      <c r="D213" s="62" t="s">
        <v>53</v>
      </c>
      <c r="E213" s="27"/>
      <c r="F213" s="36"/>
    </row>
    <row r="214" spans="1:6" ht="15.75" x14ac:dyDescent="0.25">
      <c r="A214" s="53" t="s">
        <v>656</v>
      </c>
      <c r="B214" s="53" t="s">
        <v>657</v>
      </c>
      <c r="C214" s="54"/>
      <c r="D214" s="47"/>
      <c r="E214" s="47"/>
      <c r="F214" s="49"/>
    </row>
    <row r="215" spans="1:6" ht="90" x14ac:dyDescent="0.2">
      <c r="A215" s="44" t="s">
        <v>658</v>
      </c>
      <c r="B215" s="44" t="s">
        <v>659</v>
      </c>
      <c r="C215" s="44" t="s">
        <v>660</v>
      </c>
      <c r="D215" s="62" t="s">
        <v>53</v>
      </c>
      <c r="E215" s="27"/>
      <c r="F215" s="26" t="s">
        <v>661</v>
      </c>
    </row>
    <row r="216" spans="1:6" ht="180" x14ac:dyDescent="0.2">
      <c r="A216" s="44" t="s">
        <v>662</v>
      </c>
      <c r="B216" s="44" t="s">
        <v>663</v>
      </c>
      <c r="C216" s="44" t="s">
        <v>664</v>
      </c>
      <c r="D216" s="62" t="s">
        <v>53</v>
      </c>
      <c r="E216" s="27"/>
      <c r="F216" s="26"/>
    </row>
    <row r="217" spans="1:6" ht="105" x14ac:dyDescent="0.2">
      <c r="A217" s="44" t="s">
        <v>665</v>
      </c>
      <c r="B217" s="44" t="s">
        <v>666</v>
      </c>
      <c r="C217" s="44" t="s">
        <v>667</v>
      </c>
      <c r="D217" s="62" t="s">
        <v>53</v>
      </c>
      <c r="E217" s="27"/>
      <c r="F217" s="36"/>
    </row>
    <row r="218" spans="1:6" ht="240" x14ac:dyDescent="0.2">
      <c r="A218" s="44" t="s">
        <v>668</v>
      </c>
      <c r="B218" s="44" t="s">
        <v>669</v>
      </c>
      <c r="C218" s="44" t="s">
        <v>670</v>
      </c>
      <c r="D218" s="62" t="s">
        <v>53</v>
      </c>
      <c r="E218" s="27"/>
      <c r="F218" s="26" t="s">
        <v>671</v>
      </c>
    </row>
    <row r="219" spans="1:6" ht="409.5" x14ac:dyDescent="0.2">
      <c r="A219" s="44" t="s">
        <v>672</v>
      </c>
      <c r="B219" s="44" t="s">
        <v>673</v>
      </c>
      <c r="C219" s="44" t="s">
        <v>674</v>
      </c>
      <c r="D219" s="62" t="s">
        <v>53</v>
      </c>
      <c r="E219" s="27"/>
      <c r="F219" s="36"/>
    </row>
    <row r="220" spans="1:6" ht="15.75" x14ac:dyDescent="0.25">
      <c r="A220" s="56" t="s">
        <v>675</v>
      </c>
      <c r="B220" s="56" t="s">
        <v>676</v>
      </c>
      <c r="C220" s="57"/>
      <c r="D220" s="47"/>
      <c r="E220" s="47"/>
      <c r="F220" s="50"/>
    </row>
    <row r="221" spans="1:6" ht="255" x14ac:dyDescent="0.2">
      <c r="A221" s="44" t="s">
        <v>677</v>
      </c>
      <c r="B221" s="44" t="s">
        <v>678</v>
      </c>
      <c r="C221" s="44" t="s">
        <v>679</v>
      </c>
      <c r="D221" s="62" t="s">
        <v>53</v>
      </c>
      <c r="E221" s="27"/>
      <c r="F221" s="37" t="s">
        <v>344</v>
      </c>
    </row>
    <row r="222" spans="1:6" ht="60" x14ac:dyDescent="0.2">
      <c r="A222" s="44" t="s">
        <v>680</v>
      </c>
      <c r="B222" s="44" t="s">
        <v>681</v>
      </c>
      <c r="C222" s="44" t="s">
        <v>682</v>
      </c>
      <c r="D222" s="62" t="s">
        <v>53</v>
      </c>
      <c r="E222" s="27"/>
      <c r="F222" s="26"/>
    </row>
    <row r="223" spans="1:6" ht="165" x14ac:dyDescent="0.2">
      <c r="A223" s="44" t="s">
        <v>683</v>
      </c>
      <c r="B223" s="44" t="s">
        <v>684</v>
      </c>
      <c r="C223" s="44" t="s">
        <v>685</v>
      </c>
      <c r="D223" s="62" t="s">
        <v>53</v>
      </c>
      <c r="E223" s="27"/>
      <c r="F223" s="36"/>
    </row>
    <row r="224" spans="1:6" ht="75" x14ac:dyDescent="0.2">
      <c r="A224" s="44" t="s">
        <v>686</v>
      </c>
      <c r="B224" s="44" t="s">
        <v>687</v>
      </c>
      <c r="C224" s="44" t="s">
        <v>688</v>
      </c>
      <c r="D224" s="62" t="s">
        <v>53</v>
      </c>
      <c r="E224" s="27"/>
      <c r="F224" s="36"/>
    </row>
    <row r="225" spans="1:6" ht="135" x14ac:dyDescent="0.2">
      <c r="A225" s="44" t="s">
        <v>689</v>
      </c>
      <c r="B225" s="44" t="s">
        <v>690</v>
      </c>
      <c r="C225" s="44" t="s">
        <v>691</v>
      </c>
      <c r="D225" s="62" t="s">
        <v>53</v>
      </c>
      <c r="E225" s="27"/>
      <c r="F225" s="36"/>
    </row>
    <row r="226" spans="1:6" ht="409.5" x14ac:dyDescent="0.2">
      <c r="A226" s="44" t="s">
        <v>692</v>
      </c>
      <c r="B226" s="44" t="s">
        <v>693</v>
      </c>
      <c r="C226" s="44" t="s">
        <v>694</v>
      </c>
      <c r="D226" s="62" t="s">
        <v>53</v>
      </c>
      <c r="E226" s="27"/>
      <c r="F226" s="36"/>
    </row>
    <row r="227" spans="1:6" ht="15.75" x14ac:dyDescent="0.25">
      <c r="A227" s="53" t="s">
        <v>695</v>
      </c>
      <c r="B227" s="53" t="s">
        <v>696</v>
      </c>
      <c r="C227" s="54"/>
      <c r="D227" s="47"/>
      <c r="E227" s="47"/>
      <c r="F227" s="50"/>
    </row>
    <row r="228" spans="1:6" ht="105" x14ac:dyDescent="0.2">
      <c r="A228" s="44" t="s">
        <v>697</v>
      </c>
      <c r="B228" s="44" t="s">
        <v>698</v>
      </c>
      <c r="C228" s="44" t="s">
        <v>699</v>
      </c>
      <c r="D228" s="62" t="s">
        <v>53</v>
      </c>
      <c r="E228" s="27"/>
      <c r="F228" s="26" t="s">
        <v>700</v>
      </c>
    </row>
    <row r="229" spans="1:6" ht="90" x14ac:dyDescent="0.2">
      <c r="A229" s="44" t="s">
        <v>701</v>
      </c>
      <c r="B229" s="44" t="s">
        <v>702</v>
      </c>
      <c r="C229" s="44" t="s">
        <v>703</v>
      </c>
      <c r="D229" s="62" t="s">
        <v>53</v>
      </c>
      <c r="E229" s="27"/>
      <c r="F229" s="36"/>
    </row>
    <row r="230" spans="1:6" ht="135" x14ac:dyDescent="0.2">
      <c r="A230" s="44" t="s">
        <v>704</v>
      </c>
      <c r="B230" s="44" t="s">
        <v>705</v>
      </c>
      <c r="C230" s="44" t="s">
        <v>706</v>
      </c>
      <c r="D230" s="62" t="s">
        <v>53</v>
      </c>
      <c r="E230" s="27"/>
      <c r="F230" s="36"/>
    </row>
    <row r="231" spans="1:6" ht="90" x14ac:dyDescent="0.2">
      <c r="A231" s="44" t="s">
        <v>707</v>
      </c>
      <c r="B231" s="44" t="s">
        <v>708</v>
      </c>
      <c r="C231" s="44" t="s">
        <v>709</v>
      </c>
      <c r="D231" s="62" t="s">
        <v>53</v>
      </c>
      <c r="E231" s="27"/>
      <c r="F231" s="36"/>
    </row>
    <row r="232" spans="1:6" ht="60" x14ac:dyDescent="0.2">
      <c r="A232" s="44" t="s">
        <v>710</v>
      </c>
      <c r="B232" s="44" t="s">
        <v>711</v>
      </c>
      <c r="C232" s="44" t="s">
        <v>712</v>
      </c>
      <c r="D232" s="62" t="s">
        <v>53</v>
      </c>
      <c r="E232" s="27"/>
      <c r="F232" s="36"/>
    </row>
    <row r="233" spans="1:6" ht="405" x14ac:dyDescent="0.2">
      <c r="A233" s="44" t="s">
        <v>713</v>
      </c>
      <c r="B233" s="44" t="s">
        <v>714</v>
      </c>
      <c r="C233" s="44" t="s">
        <v>715</v>
      </c>
      <c r="D233" s="62" t="s">
        <v>53</v>
      </c>
      <c r="E233" s="27"/>
      <c r="F233" s="36"/>
    </row>
    <row r="234" spans="1:6" ht="15.75" x14ac:dyDescent="0.25">
      <c r="A234" s="56" t="s">
        <v>716</v>
      </c>
      <c r="B234" s="56" t="s">
        <v>717</v>
      </c>
      <c r="C234" s="57"/>
      <c r="D234" s="47"/>
      <c r="E234" s="47"/>
      <c r="F234" s="50"/>
    </row>
    <row r="235" spans="1:6" ht="63" x14ac:dyDescent="0.2">
      <c r="A235" s="44" t="s">
        <v>718</v>
      </c>
      <c r="B235" s="44" t="s">
        <v>719</v>
      </c>
      <c r="C235" s="44" t="s">
        <v>720</v>
      </c>
      <c r="D235" s="62" t="s">
        <v>53</v>
      </c>
      <c r="E235" s="27"/>
      <c r="F235" s="26" t="s">
        <v>344</v>
      </c>
    </row>
    <row r="236" spans="1:6" ht="150" x14ac:dyDescent="0.2">
      <c r="A236" s="44" t="s">
        <v>721</v>
      </c>
      <c r="B236" s="44" t="s">
        <v>722</v>
      </c>
      <c r="C236" s="44" t="s">
        <v>723</v>
      </c>
      <c r="D236" s="62" t="s">
        <v>53</v>
      </c>
      <c r="E236" s="27"/>
      <c r="F236" s="36"/>
    </row>
    <row r="237" spans="1:6" ht="135" x14ac:dyDescent="0.2">
      <c r="A237" s="44" t="s">
        <v>724</v>
      </c>
      <c r="B237" s="44" t="s">
        <v>725</v>
      </c>
      <c r="C237" s="44" t="s">
        <v>726</v>
      </c>
      <c r="D237" s="62" t="s">
        <v>53</v>
      </c>
      <c r="E237" s="27"/>
      <c r="F237" s="36"/>
    </row>
    <row r="238" spans="1:6" ht="75" x14ac:dyDescent="0.2">
      <c r="A238" s="44" t="s">
        <v>727</v>
      </c>
      <c r="B238" s="44" t="s">
        <v>728</v>
      </c>
      <c r="C238" s="44" t="s">
        <v>729</v>
      </c>
      <c r="D238" s="62" t="s">
        <v>53</v>
      </c>
      <c r="E238" s="27"/>
      <c r="F238" s="36"/>
    </row>
    <row r="239" spans="1:6" ht="15.75" x14ac:dyDescent="0.25">
      <c r="A239" s="53" t="s">
        <v>730</v>
      </c>
      <c r="B239" s="53" t="s">
        <v>731</v>
      </c>
      <c r="C239" s="54"/>
      <c r="D239" s="47"/>
      <c r="E239" s="47"/>
      <c r="F239" s="50"/>
    </row>
    <row r="240" spans="1:6" ht="409.5" x14ac:dyDescent="0.2">
      <c r="A240" s="44" t="s">
        <v>732</v>
      </c>
      <c r="B240" s="44" t="s">
        <v>733</v>
      </c>
      <c r="C240" s="44" t="s">
        <v>734</v>
      </c>
      <c r="D240" s="62" t="s">
        <v>53</v>
      </c>
      <c r="E240" s="27"/>
      <c r="F240" s="26" t="s">
        <v>735</v>
      </c>
    </row>
    <row r="241" spans="1:6" ht="150" x14ac:dyDescent="0.2">
      <c r="A241" s="44" t="s">
        <v>736</v>
      </c>
      <c r="B241" s="44" t="s">
        <v>737</v>
      </c>
      <c r="C241" s="44" t="s">
        <v>738</v>
      </c>
      <c r="D241" s="62" t="s">
        <v>53</v>
      </c>
      <c r="E241" s="27"/>
      <c r="F241" s="26" t="s">
        <v>739</v>
      </c>
    </row>
    <row r="242" spans="1:6" ht="75" x14ac:dyDescent="0.2">
      <c r="A242" s="44" t="s">
        <v>740</v>
      </c>
      <c r="B242" s="44" t="s">
        <v>741</v>
      </c>
      <c r="C242" s="44" t="s">
        <v>742</v>
      </c>
      <c r="D242" s="62" t="s">
        <v>53</v>
      </c>
      <c r="E242" s="27"/>
      <c r="F242" s="36"/>
    </row>
    <row r="243" spans="1:6" ht="45" x14ac:dyDescent="0.2">
      <c r="A243" s="44" t="s">
        <v>743</v>
      </c>
      <c r="B243" s="44" t="s">
        <v>744</v>
      </c>
      <c r="C243" s="44"/>
      <c r="D243" s="62" t="s">
        <v>53</v>
      </c>
      <c r="E243" s="27"/>
      <c r="F243" s="36"/>
    </row>
    <row r="244" spans="1:6" ht="33.950000000000003" customHeight="1" x14ac:dyDescent="0.2">
      <c r="A244" s="44" t="s">
        <v>745</v>
      </c>
      <c r="B244" s="44" t="s">
        <v>746</v>
      </c>
      <c r="C244" s="44" t="s">
        <v>747</v>
      </c>
      <c r="D244" s="62" t="s">
        <v>53</v>
      </c>
      <c r="E244" s="27"/>
      <c r="F244" s="40"/>
    </row>
    <row r="245" spans="1:6" ht="120" x14ac:dyDescent="0.2">
      <c r="A245" s="44" t="s">
        <v>748</v>
      </c>
      <c r="B245" s="44" t="s">
        <v>749</v>
      </c>
      <c r="C245" s="44" t="s">
        <v>750</v>
      </c>
      <c r="D245" s="62" t="s">
        <v>53</v>
      </c>
      <c r="E245" s="27"/>
      <c r="F245" s="36"/>
    </row>
    <row r="246" spans="1:6" ht="105" x14ac:dyDescent="0.2">
      <c r="A246" s="44" t="s">
        <v>751</v>
      </c>
      <c r="B246" s="44" t="s">
        <v>752</v>
      </c>
      <c r="C246" s="44" t="s">
        <v>753</v>
      </c>
      <c r="D246" s="62" t="s">
        <v>53</v>
      </c>
      <c r="E246" s="27"/>
      <c r="F246" s="36"/>
    </row>
    <row r="247" spans="1:6" ht="15.75" x14ac:dyDescent="0.25">
      <c r="A247" s="53" t="s">
        <v>754</v>
      </c>
      <c r="B247" s="53" t="s">
        <v>755</v>
      </c>
      <c r="C247" s="54"/>
      <c r="D247" s="47"/>
      <c r="E247" s="47"/>
      <c r="F247" s="49"/>
    </row>
    <row r="248" spans="1:6" ht="165" x14ac:dyDescent="0.2">
      <c r="A248" s="44" t="s">
        <v>756</v>
      </c>
      <c r="B248" s="44" t="s">
        <v>757</v>
      </c>
      <c r="C248" s="44" t="s">
        <v>758</v>
      </c>
      <c r="D248" s="62" t="s">
        <v>53</v>
      </c>
      <c r="E248" s="27"/>
      <c r="F248" s="26" t="s">
        <v>759</v>
      </c>
    </row>
    <row r="249" spans="1:6" ht="270" x14ac:dyDescent="0.2">
      <c r="A249" s="44" t="s">
        <v>760</v>
      </c>
      <c r="B249" s="44" t="s">
        <v>761</v>
      </c>
      <c r="C249" s="44" t="s">
        <v>762</v>
      </c>
      <c r="D249" s="62" t="s">
        <v>53</v>
      </c>
      <c r="E249" s="27"/>
      <c r="F249" s="26" t="s">
        <v>763</v>
      </c>
    </row>
    <row r="250" spans="1:6" ht="120" x14ac:dyDescent="0.2">
      <c r="A250" s="44" t="s">
        <v>764</v>
      </c>
      <c r="B250" s="44" t="s">
        <v>765</v>
      </c>
      <c r="C250" s="44" t="s">
        <v>766</v>
      </c>
      <c r="D250" s="62" t="s">
        <v>53</v>
      </c>
      <c r="E250" s="29"/>
      <c r="F250" s="36"/>
    </row>
    <row r="251" spans="1:6" ht="15.75" x14ac:dyDescent="0.25">
      <c r="A251" s="57" t="s">
        <v>767</v>
      </c>
      <c r="B251" s="59" t="s">
        <v>768</v>
      </c>
      <c r="C251" s="57"/>
      <c r="D251" s="47"/>
      <c r="E251" s="47"/>
      <c r="F251" s="50"/>
    </row>
    <row r="252" spans="1:6" ht="165" x14ac:dyDescent="0.2">
      <c r="A252" s="44" t="s">
        <v>769</v>
      </c>
      <c r="B252" s="44" t="s">
        <v>770</v>
      </c>
      <c r="C252" s="44" t="s">
        <v>771</v>
      </c>
      <c r="D252" s="62" t="s">
        <v>53</v>
      </c>
      <c r="E252" s="27"/>
      <c r="F252" s="36"/>
    </row>
    <row r="253" spans="1:6" ht="393.75" x14ac:dyDescent="0.2">
      <c r="A253" s="44" t="s">
        <v>772</v>
      </c>
      <c r="B253" s="44" t="s">
        <v>773</v>
      </c>
      <c r="C253" s="44" t="s">
        <v>774</v>
      </c>
      <c r="D253" s="62" t="s">
        <v>53</v>
      </c>
      <c r="E253" s="27"/>
      <c r="F253" s="26" t="s">
        <v>775</v>
      </c>
    </row>
    <row r="254" spans="1:6" ht="150" x14ac:dyDescent="0.2">
      <c r="A254" s="44" t="s">
        <v>776</v>
      </c>
      <c r="B254" s="44" t="s">
        <v>777</v>
      </c>
      <c r="C254" s="44" t="s">
        <v>778</v>
      </c>
      <c r="D254" s="62" t="s">
        <v>53</v>
      </c>
      <c r="E254" s="27"/>
      <c r="F254" s="26" t="s">
        <v>779</v>
      </c>
    </row>
    <row r="255" spans="1:6" ht="120" x14ac:dyDescent="0.2">
      <c r="A255" s="44" t="s">
        <v>780</v>
      </c>
      <c r="B255" s="44" t="s">
        <v>781</v>
      </c>
      <c r="C255" s="44" t="s">
        <v>782</v>
      </c>
      <c r="D255" s="62" t="s">
        <v>53</v>
      </c>
      <c r="E255" s="27"/>
      <c r="F255" s="26" t="s">
        <v>783</v>
      </c>
    </row>
    <row r="256" spans="1:6" ht="15.75" x14ac:dyDescent="0.25">
      <c r="A256" s="60" t="s">
        <v>784</v>
      </c>
      <c r="B256" s="52" t="s">
        <v>785</v>
      </c>
      <c r="C256" s="60"/>
      <c r="D256" s="47"/>
      <c r="E256" s="47"/>
      <c r="F256" s="51"/>
    </row>
    <row r="257" spans="1:6" ht="15.75" x14ac:dyDescent="0.25">
      <c r="A257" s="61" t="s">
        <v>786</v>
      </c>
      <c r="B257" s="61" t="s">
        <v>787</v>
      </c>
      <c r="C257" s="60"/>
      <c r="D257" s="47"/>
      <c r="E257" s="47"/>
      <c r="F257" s="52"/>
    </row>
    <row r="258" spans="1:6" ht="105" x14ac:dyDescent="0.2">
      <c r="A258" s="41" t="s">
        <v>788</v>
      </c>
      <c r="B258" s="41" t="s">
        <v>789</v>
      </c>
      <c r="C258" s="41" t="s">
        <v>790</v>
      </c>
      <c r="D258" s="62" t="s">
        <v>53</v>
      </c>
      <c r="E258" s="27"/>
      <c r="F258" s="26" t="s">
        <v>344</v>
      </c>
    </row>
    <row r="259" spans="1:6" ht="255" customHeight="1" x14ac:dyDescent="0.2">
      <c r="A259" s="41" t="s">
        <v>791</v>
      </c>
      <c r="B259" s="41" t="s">
        <v>792</v>
      </c>
      <c r="C259" s="41" t="s">
        <v>793</v>
      </c>
      <c r="D259" s="62" t="s">
        <v>53</v>
      </c>
      <c r="E259" s="27"/>
      <c r="F259" s="26" t="s">
        <v>794</v>
      </c>
    </row>
    <row r="260" spans="1:6" ht="225" x14ac:dyDescent="0.2">
      <c r="A260" s="41" t="s">
        <v>795</v>
      </c>
      <c r="B260" s="41" t="s">
        <v>796</v>
      </c>
      <c r="C260" s="41" t="s">
        <v>797</v>
      </c>
      <c r="D260" s="62" t="s">
        <v>53</v>
      </c>
      <c r="E260" s="27"/>
      <c r="F260" s="35"/>
    </row>
    <row r="261" spans="1:6" ht="180" x14ac:dyDescent="0.2">
      <c r="A261" s="41" t="s">
        <v>798</v>
      </c>
      <c r="B261" s="41" t="s">
        <v>799</v>
      </c>
      <c r="C261" s="41" t="s">
        <v>800</v>
      </c>
      <c r="D261" s="62" t="s">
        <v>53</v>
      </c>
      <c r="E261" s="27"/>
      <c r="F261" s="35"/>
    </row>
    <row r="262" spans="1:6" ht="15.75" x14ac:dyDescent="0.25">
      <c r="A262" s="61" t="s">
        <v>801</v>
      </c>
      <c r="B262" s="61" t="s">
        <v>802</v>
      </c>
      <c r="C262" s="60"/>
      <c r="D262" s="47"/>
      <c r="E262" s="47"/>
      <c r="F262" s="52"/>
    </row>
    <row r="263" spans="1:6" ht="240" x14ac:dyDescent="0.2">
      <c r="A263" s="41" t="s">
        <v>803</v>
      </c>
      <c r="B263" s="41" t="s">
        <v>804</v>
      </c>
      <c r="C263" s="41" t="s">
        <v>805</v>
      </c>
      <c r="D263" s="62" t="s">
        <v>53</v>
      </c>
      <c r="E263" s="27"/>
      <c r="F263" s="26" t="s">
        <v>806</v>
      </c>
    </row>
    <row r="264" spans="1:6" ht="31.5" x14ac:dyDescent="0.25">
      <c r="A264" s="61" t="s">
        <v>807</v>
      </c>
      <c r="B264" s="61" t="s">
        <v>808</v>
      </c>
      <c r="C264" s="60"/>
      <c r="D264" s="47"/>
      <c r="E264" s="47"/>
      <c r="F264" s="52"/>
    </row>
    <row r="265" spans="1:6" ht="170.1" customHeight="1" x14ac:dyDescent="0.2">
      <c r="A265" s="41" t="s">
        <v>809</v>
      </c>
      <c r="B265" s="41" t="s">
        <v>810</v>
      </c>
      <c r="C265" s="41" t="s">
        <v>811</v>
      </c>
      <c r="D265" s="62" t="s">
        <v>53</v>
      </c>
      <c r="E265" s="27"/>
      <c r="F265" s="26" t="s">
        <v>812</v>
      </c>
    </row>
    <row r="266" spans="1:6" ht="221.1" customHeight="1" x14ac:dyDescent="0.2">
      <c r="A266" s="41" t="s">
        <v>813</v>
      </c>
      <c r="B266" s="41" t="s">
        <v>814</v>
      </c>
      <c r="C266" s="41" t="s">
        <v>815</v>
      </c>
      <c r="D266" s="62" t="s">
        <v>53</v>
      </c>
      <c r="E266" s="27"/>
      <c r="F266" s="40"/>
    </row>
    <row r="267" spans="1:6" ht="330" x14ac:dyDescent="0.2">
      <c r="A267" s="41" t="s">
        <v>816</v>
      </c>
      <c r="B267" s="41" t="s">
        <v>817</v>
      </c>
      <c r="C267" s="41" t="s">
        <v>818</v>
      </c>
      <c r="D267" s="62" t="s">
        <v>53</v>
      </c>
      <c r="E267" s="27"/>
      <c r="F267" s="35"/>
    </row>
    <row r="268" spans="1:6" ht="78.75" x14ac:dyDescent="0.2">
      <c r="A268" s="41" t="s">
        <v>819</v>
      </c>
      <c r="B268" s="41" t="s">
        <v>820</v>
      </c>
      <c r="C268" s="41" t="s">
        <v>821</v>
      </c>
      <c r="D268" s="62" t="s">
        <v>53</v>
      </c>
      <c r="E268" s="27"/>
      <c r="F268" s="26" t="s">
        <v>822</v>
      </c>
    </row>
    <row r="269" spans="1:6" ht="47.25" x14ac:dyDescent="0.25">
      <c r="A269" s="60" t="s">
        <v>823</v>
      </c>
      <c r="B269" s="52" t="s">
        <v>824</v>
      </c>
      <c r="C269" s="60"/>
      <c r="D269" s="47"/>
      <c r="E269" s="47"/>
      <c r="F269" s="52"/>
    </row>
    <row r="270" spans="1:6" ht="150" x14ac:dyDescent="0.2">
      <c r="A270" s="41" t="s">
        <v>825</v>
      </c>
      <c r="B270" s="41" t="s">
        <v>826</v>
      </c>
      <c r="C270" s="41" t="s">
        <v>827</v>
      </c>
      <c r="D270" s="62" t="s">
        <v>53</v>
      </c>
      <c r="E270" s="27"/>
      <c r="F270" s="26" t="s">
        <v>344</v>
      </c>
    </row>
    <row r="271" spans="1:6" ht="315" x14ac:dyDescent="0.2">
      <c r="A271" s="41" t="s">
        <v>828</v>
      </c>
      <c r="B271" s="41" t="s">
        <v>829</v>
      </c>
      <c r="C271" s="41" t="s">
        <v>830</v>
      </c>
      <c r="D271" s="62" t="s">
        <v>53</v>
      </c>
      <c r="E271" s="27"/>
      <c r="F271" s="26" t="s">
        <v>344</v>
      </c>
    </row>
    <row r="272" spans="1:6" ht="135" x14ac:dyDescent="0.2">
      <c r="A272" s="41" t="s">
        <v>831</v>
      </c>
      <c r="B272" s="41" t="s">
        <v>832</v>
      </c>
      <c r="C272" s="41" t="s">
        <v>833</v>
      </c>
      <c r="D272" s="62" t="s">
        <v>53</v>
      </c>
      <c r="E272" s="27"/>
      <c r="F272" s="35"/>
    </row>
    <row r="273" spans="1:6" ht="15.75" x14ac:dyDescent="0.25">
      <c r="A273" s="61" t="s">
        <v>834</v>
      </c>
      <c r="B273" s="61" t="s">
        <v>835</v>
      </c>
      <c r="C273" s="60"/>
      <c r="D273" s="47"/>
      <c r="E273" s="47"/>
      <c r="F273" s="52"/>
    </row>
    <row r="274" spans="1:6" ht="84.95" customHeight="1" x14ac:dyDescent="0.2">
      <c r="A274" s="41" t="s">
        <v>836</v>
      </c>
      <c r="B274" s="41" t="s">
        <v>837</v>
      </c>
      <c r="C274" s="41" t="s">
        <v>838</v>
      </c>
      <c r="D274" s="62" t="s">
        <v>53</v>
      </c>
      <c r="E274" s="27"/>
      <c r="F274" s="26" t="s">
        <v>839</v>
      </c>
    </row>
    <row r="275" spans="1:6" ht="90" x14ac:dyDescent="0.2">
      <c r="A275" s="41" t="s">
        <v>840</v>
      </c>
      <c r="B275" s="41" t="s">
        <v>841</v>
      </c>
      <c r="C275" s="41" t="s">
        <v>842</v>
      </c>
      <c r="D275" s="62" t="s">
        <v>53</v>
      </c>
      <c r="E275" s="27"/>
      <c r="F275" s="35"/>
    </row>
    <row r="276" spans="1:6" ht="15.75" x14ac:dyDescent="0.25">
      <c r="A276" s="61" t="s">
        <v>843</v>
      </c>
      <c r="B276" s="61" t="s">
        <v>844</v>
      </c>
      <c r="C276" s="60"/>
      <c r="D276" s="47"/>
      <c r="E276" s="47"/>
      <c r="F276" s="52"/>
    </row>
    <row r="277" spans="1:6" ht="195" x14ac:dyDescent="0.2">
      <c r="A277" s="41" t="s">
        <v>845</v>
      </c>
      <c r="B277" s="41" t="s">
        <v>846</v>
      </c>
      <c r="C277" s="41" t="s">
        <v>847</v>
      </c>
      <c r="D277" s="62" t="s">
        <v>53</v>
      </c>
      <c r="E277" s="27"/>
      <c r="F277" s="26" t="s">
        <v>848</v>
      </c>
    </row>
    <row r="278" spans="1:6" ht="135" x14ac:dyDescent="0.2">
      <c r="A278" s="41" t="s">
        <v>849</v>
      </c>
      <c r="B278" s="41" t="s">
        <v>850</v>
      </c>
      <c r="C278" s="41" t="s">
        <v>851</v>
      </c>
      <c r="D278" s="62" t="s">
        <v>53</v>
      </c>
      <c r="E278" s="27"/>
      <c r="F278" s="26" t="s">
        <v>852</v>
      </c>
    </row>
    <row r="279" spans="1:6" ht="75" x14ac:dyDescent="0.2">
      <c r="A279" s="41" t="s">
        <v>853</v>
      </c>
      <c r="B279" s="41" t="s">
        <v>854</v>
      </c>
      <c r="C279" s="41" t="s">
        <v>855</v>
      </c>
      <c r="D279" s="62" t="s">
        <v>53</v>
      </c>
      <c r="E279" s="27"/>
      <c r="F279" s="35"/>
    </row>
    <row r="280" spans="1:6" ht="90" x14ac:dyDescent="0.2">
      <c r="A280" s="41" t="s">
        <v>856</v>
      </c>
      <c r="B280" s="41" t="s">
        <v>857</v>
      </c>
      <c r="C280" s="41" t="s">
        <v>858</v>
      </c>
      <c r="D280" s="62" t="s">
        <v>53</v>
      </c>
      <c r="E280" s="27"/>
      <c r="F280" s="35"/>
    </row>
    <row r="281" spans="1:6" ht="75" x14ac:dyDescent="0.2">
      <c r="A281" s="41" t="s">
        <v>859</v>
      </c>
      <c r="B281" s="41" t="s">
        <v>860</v>
      </c>
      <c r="C281" s="41" t="s">
        <v>861</v>
      </c>
      <c r="D281" s="62" t="s">
        <v>53</v>
      </c>
      <c r="E281" s="27"/>
      <c r="F281" s="35"/>
    </row>
    <row r="282" spans="1:6" ht="105" x14ac:dyDescent="0.2">
      <c r="A282" s="41" t="s">
        <v>862</v>
      </c>
      <c r="B282" s="41" t="s">
        <v>863</v>
      </c>
      <c r="C282" s="41" t="s">
        <v>864</v>
      </c>
      <c r="D282" s="62" t="s">
        <v>53</v>
      </c>
      <c r="E282" s="27"/>
      <c r="F282" s="35"/>
    </row>
    <row r="283" spans="1:6" ht="75" x14ac:dyDescent="0.2">
      <c r="A283" s="41" t="s">
        <v>865</v>
      </c>
      <c r="B283" s="41" t="s">
        <v>866</v>
      </c>
      <c r="C283" s="41" t="s">
        <v>867</v>
      </c>
      <c r="D283" s="62" t="s">
        <v>53</v>
      </c>
      <c r="E283" s="27"/>
      <c r="F283" s="35"/>
    </row>
    <row r="284" spans="1:6" ht="15.75" x14ac:dyDescent="0.25">
      <c r="A284" s="61" t="s">
        <v>868</v>
      </c>
      <c r="B284" s="61" t="s">
        <v>869</v>
      </c>
      <c r="C284" s="60"/>
      <c r="D284" s="47"/>
      <c r="E284" s="47"/>
      <c r="F284" s="52"/>
    </row>
    <row r="285" spans="1:6" ht="120" x14ac:dyDescent="0.2">
      <c r="A285" s="41" t="s">
        <v>870</v>
      </c>
      <c r="B285" s="41" t="s">
        <v>871</v>
      </c>
      <c r="C285" s="41" t="s">
        <v>872</v>
      </c>
      <c r="D285" s="62" t="s">
        <v>53</v>
      </c>
      <c r="E285" s="27"/>
      <c r="F285" s="26" t="s">
        <v>113</v>
      </c>
    </row>
    <row r="286" spans="1:6" ht="15.75" x14ac:dyDescent="0.25">
      <c r="A286" s="61" t="s">
        <v>873</v>
      </c>
      <c r="B286" s="61" t="s">
        <v>874</v>
      </c>
      <c r="C286" s="60"/>
      <c r="D286" s="47"/>
      <c r="E286" s="47"/>
      <c r="F286" s="52"/>
    </row>
    <row r="287" spans="1:6" ht="236.25" x14ac:dyDescent="0.2">
      <c r="A287" s="41" t="s">
        <v>875</v>
      </c>
      <c r="B287" s="41" t="s">
        <v>876</v>
      </c>
      <c r="C287" s="41" t="s">
        <v>877</v>
      </c>
      <c r="D287" s="62" t="s">
        <v>53</v>
      </c>
      <c r="E287" s="27"/>
      <c r="F287" s="26" t="s">
        <v>878</v>
      </c>
    </row>
    <row r="288" spans="1:6" ht="63" x14ac:dyDescent="0.2">
      <c r="A288" s="41" t="s">
        <v>879</v>
      </c>
      <c r="B288" s="41" t="s">
        <v>880</v>
      </c>
      <c r="C288" s="41" t="s">
        <v>881</v>
      </c>
      <c r="D288" s="62" t="s">
        <v>53</v>
      </c>
      <c r="E288" s="27"/>
      <c r="F288" s="26" t="s">
        <v>344</v>
      </c>
    </row>
    <row r="289" spans="1:6" ht="150" x14ac:dyDescent="0.2">
      <c r="A289" s="41" t="s">
        <v>882</v>
      </c>
      <c r="B289" s="41" t="s">
        <v>883</v>
      </c>
      <c r="C289" s="41" t="s">
        <v>884</v>
      </c>
      <c r="D289" s="62" t="s">
        <v>53</v>
      </c>
      <c r="E289" s="27"/>
      <c r="F289" s="26"/>
    </row>
    <row r="290" spans="1:6" ht="45" x14ac:dyDescent="0.2">
      <c r="A290" s="41" t="s">
        <v>885</v>
      </c>
      <c r="B290" s="41" t="s">
        <v>886</v>
      </c>
      <c r="C290" s="41" t="s">
        <v>887</v>
      </c>
      <c r="D290" s="62" t="s">
        <v>53</v>
      </c>
      <c r="E290" s="27"/>
      <c r="F290" s="35"/>
    </row>
    <row r="291" spans="1:6" ht="31.5" x14ac:dyDescent="0.25">
      <c r="A291" s="60" t="s">
        <v>888</v>
      </c>
      <c r="B291" s="52" t="s">
        <v>889</v>
      </c>
      <c r="C291" s="60"/>
      <c r="D291" s="47"/>
      <c r="E291" s="47"/>
      <c r="F291" s="52"/>
    </row>
    <row r="292" spans="1:6" ht="409.5" x14ac:dyDescent="0.2">
      <c r="A292" s="41" t="s">
        <v>890</v>
      </c>
      <c r="B292" s="41" t="s">
        <v>891</v>
      </c>
      <c r="C292" s="41" t="s">
        <v>892</v>
      </c>
      <c r="D292" s="62" t="s">
        <v>53</v>
      </c>
      <c r="E292" s="27"/>
      <c r="F292" s="26" t="s">
        <v>113</v>
      </c>
    </row>
    <row r="293" spans="1:6" ht="220.5" x14ac:dyDescent="0.2">
      <c r="A293" s="41" t="s">
        <v>893</v>
      </c>
      <c r="B293" s="41" t="s">
        <v>894</v>
      </c>
      <c r="C293" s="41" t="s">
        <v>895</v>
      </c>
      <c r="D293" s="62" t="s">
        <v>53</v>
      </c>
      <c r="E293" s="27"/>
      <c r="F293" s="26" t="s">
        <v>896</v>
      </c>
    </row>
    <row r="294" spans="1:6" ht="105" x14ac:dyDescent="0.2">
      <c r="A294" s="41" t="s">
        <v>897</v>
      </c>
      <c r="B294" s="41" t="s">
        <v>898</v>
      </c>
      <c r="C294" s="41" t="s">
        <v>899</v>
      </c>
      <c r="D294" s="62" t="s">
        <v>53</v>
      </c>
      <c r="E294" s="27"/>
      <c r="F294" s="26"/>
    </row>
    <row r="295" spans="1:6" ht="31.5" x14ac:dyDescent="0.25">
      <c r="A295" s="61" t="s">
        <v>900</v>
      </c>
      <c r="B295" s="61" t="s">
        <v>901</v>
      </c>
      <c r="C295" s="60"/>
      <c r="D295" s="47"/>
      <c r="E295" s="47"/>
      <c r="F295" s="52"/>
    </row>
    <row r="296" spans="1:6" ht="225" x14ac:dyDescent="0.2">
      <c r="A296" s="41" t="s">
        <v>902</v>
      </c>
      <c r="B296" s="41" t="s">
        <v>903</v>
      </c>
      <c r="C296" s="41" t="s">
        <v>904</v>
      </c>
      <c r="D296" s="62" t="s">
        <v>53</v>
      </c>
      <c r="E296" s="27"/>
      <c r="F296" s="26" t="s">
        <v>113</v>
      </c>
    </row>
    <row r="297" spans="1:6" ht="75" x14ac:dyDescent="0.2">
      <c r="A297" s="41" t="s">
        <v>905</v>
      </c>
      <c r="B297" s="41" t="s">
        <v>906</v>
      </c>
      <c r="C297" s="41" t="s">
        <v>907</v>
      </c>
      <c r="D297" s="62" t="s">
        <v>53</v>
      </c>
      <c r="E297" s="27"/>
      <c r="F297" s="35"/>
    </row>
    <row r="298" spans="1:6" ht="45" x14ac:dyDescent="0.2">
      <c r="A298" s="41" t="s">
        <v>908</v>
      </c>
      <c r="B298" s="41" t="s">
        <v>909</v>
      </c>
      <c r="C298" s="41" t="s">
        <v>910</v>
      </c>
      <c r="D298" s="62" t="s">
        <v>53</v>
      </c>
      <c r="E298" s="27"/>
      <c r="F298" s="35"/>
    </row>
    <row r="299" spans="1:6" ht="90" x14ac:dyDescent="0.2">
      <c r="A299" s="41" t="s">
        <v>911</v>
      </c>
      <c r="B299" s="41" t="s">
        <v>912</v>
      </c>
      <c r="C299" s="41" t="s">
        <v>913</v>
      </c>
      <c r="D299" s="62" t="s">
        <v>53</v>
      </c>
      <c r="E299" s="27"/>
      <c r="F299" s="35"/>
    </row>
    <row r="300" spans="1:6" ht="15.75" x14ac:dyDescent="0.25">
      <c r="A300" s="61" t="s">
        <v>914</v>
      </c>
      <c r="B300" s="61" t="s">
        <v>915</v>
      </c>
      <c r="C300" s="60"/>
      <c r="D300" s="47"/>
      <c r="E300" s="47"/>
      <c r="F300" s="52"/>
    </row>
    <row r="301" spans="1:6" ht="135" x14ac:dyDescent="0.2">
      <c r="A301" s="41" t="s">
        <v>916</v>
      </c>
      <c r="B301" s="41" t="s">
        <v>917</v>
      </c>
      <c r="C301" s="41"/>
      <c r="D301" s="62" t="s">
        <v>53</v>
      </c>
      <c r="E301" s="27"/>
      <c r="F301" s="26" t="s">
        <v>113</v>
      </c>
    </row>
    <row r="302" spans="1:6" ht="252" x14ac:dyDescent="0.2">
      <c r="A302" s="41" t="s">
        <v>918</v>
      </c>
      <c r="B302" s="41" t="s">
        <v>919</v>
      </c>
      <c r="C302" s="41" t="s">
        <v>920</v>
      </c>
      <c r="D302" s="62" t="s">
        <v>53</v>
      </c>
      <c r="E302" s="28"/>
      <c r="F302" s="26" t="s">
        <v>921</v>
      </c>
    </row>
    <row r="303" spans="1:6" ht="45" x14ac:dyDescent="0.2">
      <c r="A303" s="41" t="s">
        <v>922</v>
      </c>
      <c r="B303" s="41" t="s">
        <v>923</v>
      </c>
      <c r="C303" s="41" t="s">
        <v>924</v>
      </c>
      <c r="D303" s="62" t="s">
        <v>53</v>
      </c>
      <c r="E303" s="27"/>
      <c r="F303" s="35"/>
    </row>
    <row r="304" spans="1:6" ht="15.75" x14ac:dyDescent="0.25">
      <c r="A304" s="53">
        <v>6</v>
      </c>
      <c r="B304" s="53" t="s">
        <v>925</v>
      </c>
      <c r="C304" s="54"/>
      <c r="D304" s="47"/>
      <c r="E304" s="47"/>
      <c r="F304" s="51"/>
    </row>
    <row r="305" spans="1:6" ht="195" x14ac:dyDescent="0.2">
      <c r="A305" s="42" t="s">
        <v>926</v>
      </c>
      <c r="B305" s="42" t="s">
        <v>927</v>
      </c>
      <c r="C305" s="42" t="s">
        <v>928</v>
      </c>
      <c r="D305" s="62" t="s">
        <v>53</v>
      </c>
      <c r="E305" s="27"/>
      <c r="F305" s="35"/>
    </row>
    <row r="306" spans="1:6" ht="225" x14ac:dyDescent="0.2">
      <c r="A306" s="42" t="s">
        <v>929</v>
      </c>
      <c r="B306" s="42" t="s">
        <v>930</v>
      </c>
      <c r="C306" s="42" t="s">
        <v>931</v>
      </c>
      <c r="D306" s="62" t="s">
        <v>53</v>
      </c>
      <c r="E306" s="27"/>
      <c r="F306" s="26"/>
    </row>
    <row r="307" spans="1:6" ht="405" x14ac:dyDescent="0.2">
      <c r="A307" s="42" t="s">
        <v>932</v>
      </c>
      <c r="B307" s="42" t="s">
        <v>933</v>
      </c>
      <c r="C307" s="42" t="s">
        <v>934</v>
      </c>
      <c r="D307" s="62" t="s">
        <v>53</v>
      </c>
      <c r="E307" s="27"/>
      <c r="F307" s="26"/>
    </row>
    <row r="308" spans="1:6" ht="157.5" x14ac:dyDescent="0.2">
      <c r="A308" s="46" t="s">
        <v>935</v>
      </c>
      <c r="B308" s="46" t="s">
        <v>936</v>
      </c>
      <c r="C308" s="46" t="s">
        <v>937</v>
      </c>
      <c r="D308" s="62" t="s">
        <v>53</v>
      </c>
      <c r="E308" s="27"/>
      <c r="F308" s="26" t="s">
        <v>938</v>
      </c>
    </row>
    <row r="309" spans="1:6" ht="300" x14ac:dyDescent="0.2">
      <c r="A309" s="42" t="s">
        <v>939</v>
      </c>
      <c r="B309" s="42" t="s">
        <v>940</v>
      </c>
      <c r="C309" s="42" t="s">
        <v>941</v>
      </c>
      <c r="D309" s="62" t="s">
        <v>53</v>
      </c>
      <c r="E309" s="27"/>
      <c r="F309" s="35"/>
    </row>
  </sheetData>
  <sheetProtection algorithmName="SHA-512" hashValue="v+S0DVY/3xRQYamZevvPko/pVk9CIUQS6PymcHinnuKsjCsza/iO2o/u5CEUb5biTt1ARMgSRiirQlKf8d7yuQ==" saltValue="j08mH1kpEc3mBDLkBsBUWg==" spinCount="100000" sheet="1" objects="1" scenarios="1" formatColumns="0" formatRows="0" sort="0" autoFilter="0"/>
  <autoFilter ref="A4:F309" xr:uid="{F5882FB5-1293-BD42-A592-CD45D3E9786F}"/>
  <phoneticPr fontId="22" type="noConversion"/>
  <conditionalFormatting sqref="D7">
    <cfRule type="containsText" dxfId="1208" priority="2469" operator="containsText" text="A">
      <formula>NOT(ISERROR(SEARCH("A",D7)))</formula>
    </cfRule>
    <cfRule type="containsText" dxfId="1207" priority="2470" operator="containsText" text="B">
      <formula>NOT(ISERROR(SEARCH("B",D7)))</formula>
    </cfRule>
    <cfRule type="containsText" dxfId="1206" priority="2471" operator="containsText" text="C">
      <formula>NOT(ISERROR(SEARCH("C",D7)))</formula>
    </cfRule>
    <cfRule type="containsText" dxfId="1205" priority="2472" operator="containsText" text="D">
      <formula>NOT(ISERROR(SEARCH("D",D7)))</formula>
    </cfRule>
    <cfRule type="containsText" dxfId="1204" priority="2473" operator="containsText" text="MAJOR">
      <formula>NOT(ISERROR(SEARCH("MAJOR",D7)))</formula>
    </cfRule>
    <cfRule type="containsText" dxfId="1203" priority="2474" operator="containsText" text="N/A">
      <formula>NOT(ISERROR(SEARCH("N/A",D7)))</formula>
    </cfRule>
  </conditionalFormatting>
  <conditionalFormatting sqref="D8">
    <cfRule type="containsText" dxfId="1202" priority="2464" operator="containsText" text="B">
      <formula>NOT(ISERROR(SEARCH("B",D8)))</formula>
    </cfRule>
    <cfRule type="containsText" dxfId="1201" priority="2465" operator="containsText" text="C">
      <formula>NOT(ISERROR(SEARCH("C",D8)))</formula>
    </cfRule>
    <cfRule type="containsText" dxfId="1200" priority="2466" operator="containsText" text="D">
      <formula>NOT(ISERROR(SEARCH("D",D8)))</formula>
    </cfRule>
    <cfRule type="containsText" dxfId="1199" priority="2467" operator="containsText" text="MAJOR">
      <formula>NOT(ISERROR(SEARCH("MAJOR",D8)))</formula>
    </cfRule>
    <cfRule type="containsText" dxfId="1198" priority="2468" operator="containsText" text="N/A">
      <formula>NOT(ISERROR(SEARCH("N/A",D8)))</formula>
    </cfRule>
  </conditionalFormatting>
  <conditionalFormatting sqref="D12">
    <cfRule type="containsText" dxfId="1197" priority="2376" operator="containsText" text="A">
      <formula>NOT(ISERROR(SEARCH("A",D12)))</formula>
    </cfRule>
    <cfRule type="containsText" dxfId="1196" priority="2377" operator="containsText" text="C">
      <formula>NOT(ISERROR(SEARCH("C",D12)))</formula>
    </cfRule>
    <cfRule type="containsText" dxfId="1195" priority="2378" operator="containsText" text="KO=D">
      <formula>NOT(ISERROR(SEARCH("KO=D",D12)))</formula>
    </cfRule>
    <cfRule type="containsText" dxfId="1194" priority="2379" operator="containsText" text="N/A">
      <formula>NOT(ISERROR(SEARCH("N/A",D12)))</formula>
    </cfRule>
  </conditionalFormatting>
  <conditionalFormatting sqref="D255">
    <cfRule type="containsText" dxfId="1193" priority="2110" operator="containsText" text="A">
      <formula>NOT(ISERROR(SEARCH("A",D255)))</formula>
    </cfRule>
    <cfRule type="containsText" dxfId="1192" priority="2111" operator="containsText" text="B">
      <formula>NOT(ISERROR(SEARCH("B",D255)))</formula>
    </cfRule>
    <cfRule type="containsText" dxfId="1191" priority="2112" operator="containsText" text="C">
      <formula>NOT(ISERROR(SEARCH("C",D255)))</formula>
    </cfRule>
    <cfRule type="containsText" dxfId="1190" priority="2113" operator="containsText" text="D">
      <formula>NOT(ISERROR(SEARCH("D",D255)))</formula>
    </cfRule>
    <cfRule type="containsText" dxfId="1189" priority="2114" operator="containsText" text="MAJOR">
      <formula>NOT(ISERROR(SEARCH("MAJOR",D255)))</formula>
    </cfRule>
    <cfRule type="containsText" dxfId="1188" priority="2115" operator="containsText" text="N/A">
      <formula>NOT(ISERROR(SEARCH("N/A",D255)))</formula>
    </cfRule>
  </conditionalFormatting>
  <conditionalFormatting sqref="D57">
    <cfRule type="containsText" dxfId="1187" priority="1215" operator="containsText" text="A">
      <formula>NOT(ISERROR(SEARCH("A",D57)))</formula>
    </cfRule>
    <cfRule type="containsText" dxfId="1186" priority="1216" operator="containsText" text="C">
      <formula>NOT(ISERROR(SEARCH("C",D57)))</formula>
    </cfRule>
    <cfRule type="containsText" dxfId="1185" priority="1217" operator="containsText" text="KO=D">
      <formula>NOT(ISERROR(SEARCH("KO=D",D57)))</formula>
    </cfRule>
    <cfRule type="containsText" dxfId="1184" priority="1218" operator="containsText" text="N/A">
      <formula>NOT(ISERROR(SEARCH("N/A",D57)))</formula>
    </cfRule>
  </conditionalFormatting>
  <conditionalFormatting sqref="D71">
    <cfRule type="containsText" dxfId="1183" priority="1211" operator="containsText" text="A">
      <formula>NOT(ISERROR(SEARCH("A",D71)))</formula>
    </cfRule>
    <cfRule type="containsText" dxfId="1182" priority="1212" operator="containsText" text="C">
      <formula>NOT(ISERROR(SEARCH("C",D71)))</formula>
    </cfRule>
    <cfRule type="containsText" dxfId="1181" priority="1213" operator="containsText" text="KO=D">
      <formula>NOT(ISERROR(SEARCH("KO=D",D71)))</formula>
    </cfRule>
    <cfRule type="containsText" dxfId="1180" priority="1214" operator="containsText" text="N/A">
      <formula>NOT(ISERROR(SEARCH("N/A",D71)))</formula>
    </cfRule>
  </conditionalFormatting>
  <conditionalFormatting sqref="D99">
    <cfRule type="containsText" dxfId="1179" priority="1207" operator="containsText" text="A">
      <formula>NOT(ISERROR(SEARCH("A",D99)))</formula>
    </cfRule>
    <cfRule type="containsText" dxfId="1178" priority="1208" operator="containsText" text="C">
      <formula>NOT(ISERROR(SEARCH("C",D99)))</formula>
    </cfRule>
    <cfRule type="containsText" dxfId="1177" priority="1209" operator="containsText" text="KO=D">
      <formula>NOT(ISERROR(SEARCH("KO=D",D99)))</formula>
    </cfRule>
    <cfRule type="containsText" dxfId="1176" priority="1210" operator="containsText" text="N/A">
      <formula>NOT(ISERROR(SEARCH("N/A",D99)))</formula>
    </cfRule>
  </conditionalFormatting>
  <conditionalFormatting sqref="D104">
    <cfRule type="containsText" dxfId="1175" priority="1203" operator="containsText" text="A">
      <formula>NOT(ISERROR(SEARCH("A",D104)))</formula>
    </cfRule>
    <cfRule type="containsText" dxfId="1174" priority="1204" operator="containsText" text="C">
      <formula>NOT(ISERROR(SEARCH("C",D104)))</formula>
    </cfRule>
    <cfRule type="containsText" dxfId="1173" priority="1205" operator="containsText" text="KO=D">
      <formula>NOT(ISERROR(SEARCH("KO=D",D104)))</formula>
    </cfRule>
    <cfRule type="containsText" dxfId="1172" priority="1206" operator="containsText" text="N/A">
      <formula>NOT(ISERROR(SEARCH("N/A",D104)))</formula>
    </cfRule>
  </conditionalFormatting>
  <conditionalFormatting sqref="D196">
    <cfRule type="containsText" dxfId="1171" priority="1199" operator="containsText" text="A">
      <formula>NOT(ISERROR(SEARCH("A",D196)))</formula>
    </cfRule>
    <cfRule type="containsText" dxfId="1170" priority="1200" operator="containsText" text="C">
      <formula>NOT(ISERROR(SEARCH("C",D196)))</formula>
    </cfRule>
    <cfRule type="containsText" dxfId="1169" priority="1201" operator="containsText" text="KO=D">
      <formula>NOT(ISERROR(SEARCH("KO=D",D196)))</formula>
    </cfRule>
    <cfRule type="containsText" dxfId="1168" priority="1202" operator="containsText" text="N/A">
      <formula>NOT(ISERROR(SEARCH("N/A",D196)))</formula>
    </cfRule>
  </conditionalFormatting>
  <conditionalFormatting sqref="D302">
    <cfRule type="containsText" dxfId="1167" priority="1191" operator="containsText" text="A">
      <formula>NOT(ISERROR(SEARCH("A",D302)))</formula>
    </cfRule>
    <cfRule type="containsText" dxfId="1166" priority="1192" operator="containsText" text="C">
      <formula>NOT(ISERROR(SEARCH("C",D302)))</formula>
    </cfRule>
    <cfRule type="containsText" dxfId="1165" priority="1193" operator="containsText" text="KO=D">
      <formula>NOT(ISERROR(SEARCH("KO=D",D302)))</formula>
    </cfRule>
    <cfRule type="containsText" dxfId="1164" priority="1194" operator="containsText" text="N/A">
      <formula>NOT(ISERROR(SEARCH("N/A",D302)))</formula>
    </cfRule>
  </conditionalFormatting>
  <conditionalFormatting sqref="D293">
    <cfRule type="containsText" dxfId="1163" priority="1187" operator="containsText" text="A">
      <formula>NOT(ISERROR(SEARCH("A",D293)))</formula>
    </cfRule>
    <cfRule type="containsText" dxfId="1162" priority="1188" operator="containsText" text="C">
      <formula>NOT(ISERROR(SEARCH("C",D293)))</formula>
    </cfRule>
    <cfRule type="containsText" dxfId="1161" priority="1189" operator="containsText" text="KO=D">
      <formula>NOT(ISERROR(SEARCH("KO=D",D293)))</formula>
    </cfRule>
    <cfRule type="containsText" dxfId="1160" priority="1190" operator="containsText" text="N/A">
      <formula>NOT(ISERROR(SEARCH("N/A",D293)))</formula>
    </cfRule>
  </conditionalFormatting>
  <conditionalFormatting sqref="D258">
    <cfRule type="containsText" dxfId="1159" priority="1183" operator="containsText" text="A">
      <formula>NOT(ISERROR(SEARCH("A",D258)))</formula>
    </cfRule>
    <cfRule type="containsText" dxfId="1158" priority="1184" operator="containsText" text="C">
      <formula>NOT(ISERROR(SEARCH("C",D258)))</formula>
    </cfRule>
    <cfRule type="containsText" dxfId="1157" priority="1185" operator="containsText" text="KO=D">
      <formula>NOT(ISERROR(SEARCH("KO=D",D258)))</formula>
    </cfRule>
    <cfRule type="containsText" dxfId="1156" priority="1186" operator="containsText" text="N/A">
      <formula>NOT(ISERROR(SEARCH("N/A",D258)))</formula>
    </cfRule>
  </conditionalFormatting>
  <conditionalFormatting sqref="D240">
    <cfRule type="containsText" dxfId="1155" priority="1179" operator="containsText" text="A">
      <formula>NOT(ISERROR(SEARCH("A",D240)))</formula>
    </cfRule>
    <cfRule type="containsText" dxfId="1154" priority="1180" operator="containsText" text="C">
      <formula>NOT(ISERROR(SEARCH("C",D240)))</formula>
    </cfRule>
    <cfRule type="containsText" dxfId="1153" priority="1181" operator="containsText" text="KO=D">
      <formula>NOT(ISERROR(SEARCH("KO=D",D240)))</formula>
    </cfRule>
    <cfRule type="containsText" dxfId="1152" priority="1182" operator="containsText" text="N/A">
      <formula>NOT(ISERROR(SEARCH("N/A",D240)))</formula>
    </cfRule>
  </conditionalFormatting>
  <conditionalFormatting sqref="D11">
    <cfRule type="containsText" dxfId="1151" priority="1173" operator="containsText" text="A">
      <formula>NOT(ISERROR(SEARCH("A",D11)))</formula>
    </cfRule>
    <cfRule type="containsText" dxfId="1150" priority="1174" operator="containsText" text="B">
      <formula>NOT(ISERROR(SEARCH("B",D11)))</formula>
    </cfRule>
    <cfRule type="containsText" dxfId="1149" priority="1175" operator="containsText" text="C">
      <formula>NOT(ISERROR(SEARCH("C",D11)))</formula>
    </cfRule>
    <cfRule type="containsText" dxfId="1148" priority="1176" operator="containsText" text="D">
      <formula>NOT(ISERROR(SEARCH("D",D11)))</formula>
    </cfRule>
    <cfRule type="containsText" dxfId="1147" priority="1177" operator="containsText" text="MAJOR">
      <formula>NOT(ISERROR(SEARCH("MAJOR",D11)))</formula>
    </cfRule>
    <cfRule type="containsText" dxfId="1146" priority="1178" operator="containsText" text="N/A">
      <formula>NOT(ISERROR(SEARCH("N/A",D11)))</formula>
    </cfRule>
  </conditionalFormatting>
  <conditionalFormatting sqref="D15">
    <cfRule type="containsText" dxfId="1145" priority="1167" operator="containsText" text="A">
      <formula>NOT(ISERROR(SEARCH("A",D15)))</formula>
    </cfRule>
    <cfRule type="containsText" dxfId="1144" priority="1168" operator="containsText" text="B">
      <formula>NOT(ISERROR(SEARCH("B",D15)))</formula>
    </cfRule>
    <cfRule type="containsText" dxfId="1143" priority="1169" operator="containsText" text="C">
      <formula>NOT(ISERROR(SEARCH("C",D15)))</formula>
    </cfRule>
    <cfRule type="containsText" dxfId="1142" priority="1170" operator="containsText" text="D">
      <formula>NOT(ISERROR(SEARCH("D",D15)))</formula>
    </cfRule>
    <cfRule type="containsText" dxfId="1141" priority="1171" operator="containsText" text="MAJOR">
      <formula>NOT(ISERROR(SEARCH("MAJOR",D15)))</formula>
    </cfRule>
    <cfRule type="containsText" dxfId="1140" priority="1172" operator="containsText" text="N/A">
      <formula>NOT(ISERROR(SEARCH("N/A",D15)))</formula>
    </cfRule>
  </conditionalFormatting>
  <conditionalFormatting sqref="D16">
    <cfRule type="containsText" dxfId="1139" priority="1161" operator="containsText" text="A">
      <formula>NOT(ISERROR(SEARCH("A",D16)))</formula>
    </cfRule>
    <cfRule type="containsText" dxfId="1138" priority="1162" operator="containsText" text="B">
      <formula>NOT(ISERROR(SEARCH("B",D16)))</formula>
    </cfRule>
    <cfRule type="containsText" dxfId="1137" priority="1163" operator="containsText" text="C">
      <formula>NOT(ISERROR(SEARCH("C",D16)))</formula>
    </cfRule>
    <cfRule type="containsText" dxfId="1136" priority="1164" operator="containsText" text="D">
      <formula>NOT(ISERROR(SEARCH("D",D16)))</formula>
    </cfRule>
    <cfRule type="containsText" dxfId="1135" priority="1165" operator="containsText" text="MAJOR">
      <formula>NOT(ISERROR(SEARCH("MAJOR",D16)))</formula>
    </cfRule>
    <cfRule type="containsText" dxfId="1134" priority="1166" operator="containsText" text="N/A">
      <formula>NOT(ISERROR(SEARCH("N/A",D16)))</formula>
    </cfRule>
  </conditionalFormatting>
  <conditionalFormatting sqref="D20">
    <cfRule type="containsText" dxfId="1133" priority="1155" operator="containsText" text="A">
      <formula>NOT(ISERROR(SEARCH("A",D20)))</formula>
    </cfRule>
    <cfRule type="containsText" dxfId="1132" priority="1156" operator="containsText" text="B">
      <formula>NOT(ISERROR(SEARCH("B",D20)))</formula>
    </cfRule>
    <cfRule type="containsText" dxfId="1131" priority="1157" operator="containsText" text="C">
      <formula>NOT(ISERROR(SEARCH("C",D20)))</formula>
    </cfRule>
    <cfRule type="containsText" dxfId="1130" priority="1158" operator="containsText" text="D">
      <formula>NOT(ISERROR(SEARCH("D",D20)))</formula>
    </cfRule>
    <cfRule type="containsText" dxfId="1129" priority="1159" operator="containsText" text="MAJOR">
      <formula>NOT(ISERROR(SEARCH("MAJOR",D20)))</formula>
    </cfRule>
    <cfRule type="containsText" dxfId="1128" priority="1160" operator="containsText" text="N/A">
      <formula>NOT(ISERROR(SEARCH("N/A",D20)))</formula>
    </cfRule>
  </conditionalFormatting>
  <conditionalFormatting sqref="D27">
    <cfRule type="containsText" dxfId="1127" priority="1143" operator="containsText" text="A">
      <formula>NOT(ISERROR(SEARCH("A",D27)))</formula>
    </cfRule>
    <cfRule type="containsText" dxfId="1126" priority="1144" operator="containsText" text="B">
      <formula>NOT(ISERROR(SEARCH("B",D27)))</formula>
    </cfRule>
    <cfRule type="containsText" dxfId="1125" priority="1145" operator="containsText" text="C">
      <formula>NOT(ISERROR(SEARCH("C",D27)))</formula>
    </cfRule>
    <cfRule type="containsText" dxfId="1124" priority="1146" operator="containsText" text="D">
      <formula>NOT(ISERROR(SEARCH("D",D27)))</formula>
    </cfRule>
    <cfRule type="containsText" dxfId="1123" priority="1147" operator="containsText" text="MAJOR">
      <formula>NOT(ISERROR(SEARCH("MAJOR",D27)))</formula>
    </cfRule>
    <cfRule type="containsText" dxfId="1122" priority="1148" operator="containsText" text="N/A">
      <formula>NOT(ISERROR(SEARCH("N/A",D27)))</formula>
    </cfRule>
  </conditionalFormatting>
  <conditionalFormatting sqref="D31">
    <cfRule type="containsText" dxfId="1121" priority="1137" operator="containsText" text="A">
      <formula>NOT(ISERROR(SEARCH("A",D31)))</formula>
    </cfRule>
    <cfRule type="containsText" dxfId="1120" priority="1138" operator="containsText" text="B">
      <formula>NOT(ISERROR(SEARCH("B",D31)))</formula>
    </cfRule>
    <cfRule type="containsText" dxfId="1119" priority="1139" operator="containsText" text="C">
      <formula>NOT(ISERROR(SEARCH("C",D31)))</formula>
    </cfRule>
    <cfRule type="containsText" dxfId="1118" priority="1140" operator="containsText" text="D">
      <formula>NOT(ISERROR(SEARCH("D",D31)))</formula>
    </cfRule>
    <cfRule type="containsText" dxfId="1117" priority="1141" operator="containsText" text="MAJOR">
      <formula>NOT(ISERROR(SEARCH("MAJOR",D31)))</formula>
    </cfRule>
    <cfRule type="containsText" dxfId="1116" priority="1142" operator="containsText" text="N/A">
      <formula>NOT(ISERROR(SEARCH("N/A",D31)))</formula>
    </cfRule>
  </conditionalFormatting>
  <conditionalFormatting sqref="D54">
    <cfRule type="containsText" dxfId="1115" priority="1131" operator="containsText" text="A">
      <formula>NOT(ISERROR(SEARCH("A",D54)))</formula>
    </cfRule>
    <cfRule type="containsText" dxfId="1114" priority="1132" operator="containsText" text="B">
      <formula>NOT(ISERROR(SEARCH("B",D54)))</formula>
    </cfRule>
    <cfRule type="containsText" dxfId="1113" priority="1133" operator="containsText" text="C">
      <formula>NOT(ISERROR(SEARCH("C",D54)))</formula>
    </cfRule>
    <cfRule type="containsText" dxfId="1112" priority="1134" operator="containsText" text="D">
      <formula>NOT(ISERROR(SEARCH("D",D54)))</formula>
    </cfRule>
    <cfRule type="containsText" dxfId="1111" priority="1135" operator="containsText" text="MAJOR">
      <formula>NOT(ISERROR(SEARCH("MAJOR",D54)))</formula>
    </cfRule>
    <cfRule type="containsText" dxfId="1110" priority="1136" operator="containsText" text="N/A">
      <formula>NOT(ISERROR(SEARCH("N/A",D54)))</formula>
    </cfRule>
  </conditionalFormatting>
  <conditionalFormatting sqref="D62">
    <cfRule type="containsText" dxfId="1109" priority="1125" operator="containsText" text="A">
      <formula>NOT(ISERROR(SEARCH("A",D62)))</formula>
    </cfRule>
    <cfRule type="containsText" dxfId="1108" priority="1126" operator="containsText" text="B">
      <formula>NOT(ISERROR(SEARCH("B",D62)))</formula>
    </cfRule>
    <cfRule type="containsText" dxfId="1107" priority="1127" operator="containsText" text="C">
      <formula>NOT(ISERROR(SEARCH("C",D62)))</formula>
    </cfRule>
    <cfRule type="containsText" dxfId="1106" priority="1128" operator="containsText" text="D">
      <formula>NOT(ISERROR(SEARCH("D",D62)))</formula>
    </cfRule>
    <cfRule type="containsText" dxfId="1105" priority="1129" operator="containsText" text="MAJOR">
      <formula>NOT(ISERROR(SEARCH("MAJOR",D62)))</formula>
    </cfRule>
    <cfRule type="containsText" dxfId="1104" priority="1130" operator="containsText" text="N/A">
      <formula>NOT(ISERROR(SEARCH("N/A",D62)))</formula>
    </cfRule>
  </conditionalFormatting>
  <conditionalFormatting sqref="D70">
    <cfRule type="containsText" dxfId="1103" priority="1119" operator="containsText" text="A">
      <formula>NOT(ISERROR(SEARCH("A",D70)))</formula>
    </cfRule>
    <cfRule type="containsText" dxfId="1102" priority="1120" operator="containsText" text="B">
      <formula>NOT(ISERROR(SEARCH("B",D70)))</formula>
    </cfRule>
    <cfRule type="containsText" dxfId="1101" priority="1121" operator="containsText" text="C">
      <formula>NOT(ISERROR(SEARCH("C",D70)))</formula>
    </cfRule>
    <cfRule type="containsText" dxfId="1100" priority="1122" operator="containsText" text="D">
      <formula>NOT(ISERROR(SEARCH("D",D70)))</formula>
    </cfRule>
    <cfRule type="containsText" dxfId="1099" priority="1123" operator="containsText" text="MAJOR">
      <formula>NOT(ISERROR(SEARCH("MAJOR",D70)))</formula>
    </cfRule>
    <cfRule type="containsText" dxfId="1098" priority="1124" operator="containsText" text="N/A">
      <formula>NOT(ISERROR(SEARCH("N/A",D70)))</formula>
    </cfRule>
  </conditionalFormatting>
  <conditionalFormatting sqref="D74">
    <cfRule type="containsText" dxfId="1097" priority="1113" operator="containsText" text="A">
      <formula>NOT(ISERROR(SEARCH("A",D74)))</formula>
    </cfRule>
    <cfRule type="containsText" dxfId="1096" priority="1114" operator="containsText" text="B">
      <formula>NOT(ISERROR(SEARCH("B",D74)))</formula>
    </cfRule>
    <cfRule type="containsText" dxfId="1095" priority="1115" operator="containsText" text="C">
      <formula>NOT(ISERROR(SEARCH("C",D74)))</formula>
    </cfRule>
    <cfRule type="containsText" dxfId="1094" priority="1116" operator="containsText" text="D">
      <formula>NOT(ISERROR(SEARCH("D",D74)))</formula>
    </cfRule>
    <cfRule type="containsText" dxfId="1093" priority="1117" operator="containsText" text="MAJOR">
      <formula>NOT(ISERROR(SEARCH("MAJOR",D74)))</formula>
    </cfRule>
    <cfRule type="containsText" dxfId="1092" priority="1118" operator="containsText" text="N/A">
      <formula>NOT(ISERROR(SEARCH("N/A",D74)))</formula>
    </cfRule>
  </conditionalFormatting>
  <conditionalFormatting sqref="D78">
    <cfRule type="containsText" dxfId="1091" priority="1107" operator="containsText" text="A">
      <formula>NOT(ISERROR(SEARCH("A",D78)))</formula>
    </cfRule>
    <cfRule type="containsText" dxfId="1090" priority="1108" operator="containsText" text="B">
      <formula>NOT(ISERROR(SEARCH("B",D78)))</formula>
    </cfRule>
    <cfRule type="containsText" dxfId="1089" priority="1109" operator="containsText" text="C">
      <formula>NOT(ISERROR(SEARCH("C",D78)))</formula>
    </cfRule>
    <cfRule type="containsText" dxfId="1088" priority="1110" operator="containsText" text="D">
      <formula>NOT(ISERROR(SEARCH("D",D78)))</formula>
    </cfRule>
    <cfRule type="containsText" dxfId="1087" priority="1111" operator="containsText" text="MAJOR">
      <formula>NOT(ISERROR(SEARCH("MAJOR",D78)))</formula>
    </cfRule>
    <cfRule type="containsText" dxfId="1086" priority="1112" operator="containsText" text="N/A">
      <formula>NOT(ISERROR(SEARCH("N/A",D78)))</formula>
    </cfRule>
  </conditionalFormatting>
  <conditionalFormatting sqref="D79">
    <cfRule type="containsText" dxfId="1085" priority="1101" operator="containsText" text="A">
      <formula>NOT(ISERROR(SEARCH("A",D79)))</formula>
    </cfRule>
    <cfRule type="containsText" dxfId="1084" priority="1102" operator="containsText" text="B">
      <formula>NOT(ISERROR(SEARCH("B",D79)))</formula>
    </cfRule>
    <cfRule type="containsText" dxfId="1083" priority="1103" operator="containsText" text="C">
      <formula>NOT(ISERROR(SEARCH("C",D79)))</formula>
    </cfRule>
    <cfRule type="containsText" dxfId="1082" priority="1104" operator="containsText" text="D">
      <formula>NOT(ISERROR(SEARCH("D",D79)))</formula>
    </cfRule>
    <cfRule type="containsText" dxfId="1081" priority="1105" operator="containsText" text="MAJOR">
      <formula>NOT(ISERROR(SEARCH("MAJOR",D79)))</formula>
    </cfRule>
    <cfRule type="containsText" dxfId="1080" priority="1106" operator="containsText" text="N/A">
      <formula>NOT(ISERROR(SEARCH("N/A",D79)))</formula>
    </cfRule>
  </conditionalFormatting>
  <conditionalFormatting sqref="D83">
    <cfRule type="containsText" dxfId="1079" priority="1095" operator="containsText" text="A">
      <formula>NOT(ISERROR(SEARCH("A",D83)))</formula>
    </cfRule>
    <cfRule type="containsText" dxfId="1078" priority="1096" operator="containsText" text="B">
      <formula>NOT(ISERROR(SEARCH("B",D83)))</formula>
    </cfRule>
    <cfRule type="containsText" dxfId="1077" priority="1097" operator="containsText" text="C">
      <formula>NOT(ISERROR(SEARCH("C",D83)))</formula>
    </cfRule>
    <cfRule type="containsText" dxfId="1076" priority="1098" operator="containsText" text="D">
      <formula>NOT(ISERROR(SEARCH("D",D83)))</formula>
    </cfRule>
    <cfRule type="containsText" dxfId="1075" priority="1099" operator="containsText" text="MAJOR">
      <formula>NOT(ISERROR(SEARCH("MAJOR",D83)))</formula>
    </cfRule>
    <cfRule type="containsText" dxfId="1074" priority="1100" operator="containsText" text="N/A">
      <formula>NOT(ISERROR(SEARCH("N/A",D83)))</formula>
    </cfRule>
  </conditionalFormatting>
  <conditionalFormatting sqref="D87">
    <cfRule type="containsText" dxfId="1073" priority="1089" operator="containsText" text="A">
      <formula>NOT(ISERROR(SEARCH("A",D87)))</formula>
    </cfRule>
    <cfRule type="containsText" dxfId="1072" priority="1090" operator="containsText" text="B">
      <formula>NOT(ISERROR(SEARCH("B",D87)))</formula>
    </cfRule>
    <cfRule type="containsText" dxfId="1071" priority="1091" operator="containsText" text="C">
      <formula>NOT(ISERROR(SEARCH("C",D87)))</formula>
    </cfRule>
    <cfRule type="containsText" dxfId="1070" priority="1092" operator="containsText" text="D">
      <formula>NOT(ISERROR(SEARCH("D",D87)))</formula>
    </cfRule>
    <cfRule type="containsText" dxfId="1069" priority="1093" operator="containsText" text="MAJOR">
      <formula>NOT(ISERROR(SEARCH("MAJOR",D87)))</formula>
    </cfRule>
    <cfRule type="containsText" dxfId="1068" priority="1094" operator="containsText" text="N/A">
      <formula>NOT(ISERROR(SEARCH("N/A",D87)))</formula>
    </cfRule>
  </conditionalFormatting>
  <conditionalFormatting sqref="D100">
    <cfRule type="containsText" dxfId="1067" priority="1083" operator="containsText" text="A">
      <formula>NOT(ISERROR(SEARCH("A",D100)))</formula>
    </cfRule>
    <cfRule type="containsText" dxfId="1066" priority="1084" operator="containsText" text="B">
      <formula>NOT(ISERROR(SEARCH("B",D100)))</formula>
    </cfRule>
    <cfRule type="containsText" dxfId="1065" priority="1085" operator="containsText" text="C">
      <formula>NOT(ISERROR(SEARCH("C",D100)))</formula>
    </cfRule>
    <cfRule type="containsText" dxfId="1064" priority="1086" operator="containsText" text="D">
      <formula>NOT(ISERROR(SEARCH("D",D100)))</formula>
    </cfRule>
    <cfRule type="containsText" dxfId="1063" priority="1087" operator="containsText" text="MAJOR">
      <formula>NOT(ISERROR(SEARCH("MAJOR",D100)))</formula>
    </cfRule>
    <cfRule type="containsText" dxfId="1062" priority="1088" operator="containsText" text="N/A">
      <formula>NOT(ISERROR(SEARCH("N/A",D100)))</formula>
    </cfRule>
  </conditionalFormatting>
  <conditionalFormatting sqref="D102">
    <cfRule type="containsText" dxfId="1061" priority="1077" operator="containsText" text="A">
      <formula>NOT(ISERROR(SEARCH("A",D102)))</formula>
    </cfRule>
    <cfRule type="containsText" dxfId="1060" priority="1078" operator="containsText" text="B">
      <formula>NOT(ISERROR(SEARCH("B",D102)))</formula>
    </cfRule>
    <cfRule type="containsText" dxfId="1059" priority="1079" operator="containsText" text="C">
      <formula>NOT(ISERROR(SEARCH("C",D102)))</formula>
    </cfRule>
    <cfRule type="containsText" dxfId="1058" priority="1080" operator="containsText" text="D">
      <formula>NOT(ISERROR(SEARCH("D",D102)))</formula>
    </cfRule>
    <cfRule type="containsText" dxfId="1057" priority="1081" operator="containsText" text="MAJOR">
      <formula>NOT(ISERROR(SEARCH("MAJOR",D102)))</formula>
    </cfRule>
    <cfRule type="containsText" dxfId="1056" priority="1082" operator="containsText" text="N/A">
      <formula>NOT(ISERROR(SEARCH("N/A",D102)))</formula>
    </cfRule>
  </conditionalFormatting>
  <conditionalFormatting sqref="D107">
    <cfRule type="containsText" dxfId="1055" priority="1071" operator="containsText" text="A">
      <formula>NOT(ISERROR(SEARCH("A",D107)))</formula>
    </cfRule>
    <cfRule type="containsText" dxfId="1054" priority="1072" operator="containsText" text="B">
      <formula>NOT(ISERROR(SEARCH("B",D107)))</formula>
    </cfRule>
    <cfRule type="containsText" dxfId="1053" priority="1073" operator="containsText" text="C">
      <formula>NOT(ISERROR(SEARCH("C",D107)))</formula>
    </cfRule>
    <cfRule type="containsText" dxfId="1052" priority="1074" operator="containsText" text="D">
      <formula>NOT(ISERROR(SEARCH("D",D107)))</formula>
    </cfRule>
    <cfRule type="containsText" dxfId="1051" priority="1075" operator="containsText" text="MAJOR">
      <formula>NOT(ISERROR(SEARCH("MAJOR",D107)))</formula>
    </cfRule>
    <cfRule type="containsText" dxfId="1050" priority="1076" operator="containsText" text="N/A">
      <formula>NOT(ISERROR(SEARCH("N/A",D107)))</formula>
    </cfRule>
  </conditionalFormatting>
  <conditionalFormatting sqref="D108">
    <cfRule type="containsText" dxfId="1049" priority="1065" operator="containsText" text="A">
      <formula>NOT(ISERROR(SEARCH("A",D108)))</formula>
    </cfRule>
    <cfRule type="containsText" dxfId="1048" priority="1066" operator="containsText" text="B">
      <formula>NOT(ISERROR(SEARCH("B",D108)))</formula>
    </cfRule>
    <cfRule type="containsText" dxfId="1047" priority="1067" operator="containsText" text="C">
      <formula>NOT(ISERROR(SEARCH("C",D108)))</formula>
    </cfRule>
    <cfRule type="containsText" dxfId="1046" priority="1068" operator="containsText" text="D">
      <formula>NOT(ISERROR(SEARCH("D",D108)))</formula>
    </cfRule>
    <cfRule type="containsText" dxfId="1045" priority="1069" operator="containsText" text="MAJOR">
      <formula>NOT(ISERROR(SEARCH("MAJOR",D108)))</formula>
    </cfRule>
    <cfRule type="containsText" dxfId="1044" priority="1070" operator="containsText" text="N/A">
      <formula>NOT(ISERROR(SEARCH("N/A",D108)))</formula>
    </cfRule>
  </conditionalFormatting>
  <conditionalFormatting sqref="D110">
    <cfRule type="containsText" dxfId="1043" priority="1059" operator="containsText" text="A">
      <formula>NOT(ISERROR(SEARCH("A",D110)))</formula>
    </cfRule>
    <cfRule type="containsText" dxfId="1042" priority="1060" operator="containsText" text="B">
      <formula>NOT(ISERROR(SEARCH("B",D110)))</formula>
    </cfRule>
    <cfRule type="containsText" dxfId="1041" priority="1061" operator="containsText" text="C">
      <formula>NOT(ISERROR(SEARCH("C",D110)))</formula>
    </cfRule>
    <cfRule type="containsText" dxfId="1040" priority="1062" operator="containsText" text="D">
      <formula>NOT(ISERROR(SEARCH("D",D110)))</formula>
    </cfRule>
    <cfRule type="containsText" dxfId="1039" priority="1063" operator="containsText" text="MAJOR">
      <formula>NOT(ISERROR(SEARCH("MAJOR",D110)))</formula>
    </cfRule>
    <cfRule type="containsText" dxfId="1038" priority="1064" operator="containsText" text="N/A">
      <formula>NOT(ISERROR(SEARCH("N/A",D110)))</formula>
    </cfRule>
  </conditionalFormatting>
  <conditionalFormatting sqref="D114">
    <cfRule type="containsText" dxfId="1037" priority="1053" operator="containsText" text="A">
      <formula>NOT(ISERROR(SEARCH("A",D114)))</formula>
    </cfRule>
    <cfRule type="containsText" dxfId="1036" priority="1054" operator="containsText" text="B">
      <formula>NOT(ISERROR(SEARCH("B",D114)))</formula>
    </cfRule>
    <cfRule type="containsText" dxfId="1035" priority="1055" operator="containsText" text="C">
      <formula>NOT(ISERROR(SEARCH("C",D114)))</formula>
    </cfRule>
    <cfRule type="containsText" dxfId="1034" priority="1056" operator="containsText" text="D">
      <formula>NOT(ISERROR(SEARCH("D",D114)))</formula>
    </cfRule>
    <cfRule type="containsText" dxfId="1033" priority="1057" operator="containsText" text="MAJOR">
      <formula>NOT(ISERROR(SEARCH("MAJOR",D114)))</formula>
    </cfRule>
    <cfRule type="containsText" dxfId="1032" priority="1058" operator="containsText" text="N/A">
      <formula>NOT(ISERROR(SEARCH("N/A",D114)))</formula>
    </cfRule>
  </conditionalFormatting>
  <conditionalFormatting sqref="D115">
    <cfRule type="containsText" dxfId="1031" priority="1047" operator="containsText" text="A">
      <formula>NOT(ISERROR(SEARCH("A",D115)))</formula>
    </cfRule>
    <cfRule type="containsText" dxfId="1030" priority="1048" operator="containsText" text="B">
      <formula>NOT(ISERROR(SEARCH("B",D115)))</formula>
    </cfRule>
    <cfRule type="containsText" dxfId="1029" priority="1049" operator="containsText" text="C">
      <formula>NOT(ISERROR(SEARCH("C",D115)))</formula>
    </cfRule>
    <cfRule type="containsText" dxfId="1028" priority="1050" operator="containsText" text="D">
      <formula>NOT(ISERROR(SEARCH("D",D115)))</formula>
    </cfRule>
    <cfRule type="containsText" dxfId="1027" priority="1051" operator="containsText" text="MAJOR">
      <formula>NOT(ISERROR(SEARCH("MAJOR",D115)))</formula>
    </cfRule>
    <cfRule type="containsText" dxfId="1026" priority="1052" operator="containsText" text="N/A">
      <formula>NOT(ISERROR(SEARCH("N/A",D115)))</formula>
    </cfRule>
  </conditionalFormatting>
  <conditionalFormatting sqref="D116">
    <cfRule type="containsText" dxfId="1025" priority="1041" operator="containsText" text="A">
      <formula>NOT(ISERROR(SEARCH("A",D116)))</formula>
    </cfRule>
    <cfRule type="containsText" dxfId="1024" priority="1042" operator="containsText" text="B">
      <formula>NOT(ISERROR(SEARCH("B",D116)))</formula>
    </cfRule>
    <cfRule type="containsText" dxfId="1023" priority="1043" operator="containsText" text="C">
      <formula>NOT(ISERROR(SEARCH("C",D116)))</formula>
    </cfRule>
    <cfRule type="containsText" dxfId="1022" priority="1044" operator="containsText" text="D">
      <formula>NOT(ISERROR(SEARCH("D",D116)))</formula>
    </cfRule>
    <cfRule type="containsText" dxfId="1021" priority="1045" operator="containsText" text="MAJOR">
      <formula>NOT(ISERROR(SEARCH("MAJOR",D116)))</formula>
    </cfRule>
    <cfRule type="containsText" dxfId="1020" priority="1046" operator="containsText" text="N/A">
      <formula>NOT(ISERROR(SEARCH("N/A",D116)))</formula>
    </cfRule>
  </conditionalFormatting>
  <conditionalFormatting sqref="D123">
    <cfRule type="containsText" dxfId="1019" priority="1035" operator="containsText" text="A">
      <formula>NOT(ISERROR(SEARCH("A",D123)))</formula>
    </cfRule>
    <cfRule type="containsText" dxfId="1018" priority="1036" operator="containsText" text="B">
      <formula>NOT(ISERROR(SEARCH("B",D123)))</formula>
    </cfRule>
    <cfRule type="containsText" dxfId="1017" priority="1037" operator="containsText" text="C">
      <formula>NOT(ISERROR(SEARCH("C",D123)))</formula>
    </cfRule>
    <cfRule type="containsText" dxfId="1016" priority="1038" operator="containsText" text="D">
      <formula>NOT(ISERROR(SEARCH("D",D123)))</formula>
    </cfRule>
    <cfRule type="containsText" dxfId="1015" priority="1039" operator="containsText" text="MAJOR">
      <formula>NOT(ISERROR(SEARCH("MAJOR",D123)))</formula>
    </cfRule>
    <cfRule type="containsText" dxfId="1014" priority="1040" operator="containsText" text="N/A">
      <formula>NOT(ISERROR(SEARCH("N/A",D123)))</formula>
    </cfRule>
  </conditionalFormatting>
  <conditionalFormatting sqref="D127">
    <cfRule type="containsText" dxfId="1013" priority="1029" operator="containsText" text="A">
      <formula>NOT(ISERROR(SEARCH("A",D127)))</formula>
    </cfRule>
    <cfRule type="containsText" dxfId="1012" priority="1030" operator="containsText" text="B">
      <formula>NOT(ISERROR(SEARCH("B",D127)))</formula>
    </cfRule>
    <cfRule type="containsText" dxfId="1011" priority="1031" operator="containsText" text="C">
      <formula>NOT(ISERROR(SEARCH("C",D127)))</formula>
    </cfRule>
    <cfRule type="containsText" dxfId="1010" priority="1032" operator="containsText" text="D">
      <formula>NOT(ISERROR(SEARCH("D",D127)))</formula>
    </cfRule>
    <cfRule type="containsText" dxfId="1009" priority="1033" operator="containsText" text="MAJOR">
      <formula>NOT(ISERROR(SEARCH("MAJOR",D127)))</formula>
    </cfRule>
    <cfRule type="containsText" dxfId="1008" priority="1034" operator="containsText" text="N/A">
      <formula>NOT(ISERROR(SEARCH("N/A",D127)))</formula>
    </cfRule>
  </conditionalFormatting>
  <conditionalFormatting sqref="D133">
    <cfRule type="containsText" dxfId="1007" priority="1023" operator="containsText" text="A">
      <formula>NOT(ISERROR(SEARCH("A",D133)))</formula>
    </cfRule>
    <cfRule type="containsText" dxfId="1006" priority="1024" operator="containsText" text="B">
      <formula>NOT(ISERROR(SEARCH("B",D133)))</formula>
    </cfRule>
    <cfRule type="containsText" dxfId="1005" priority="1025" operator="containsText" text="C">
      <formula>NOT(ISERROR(SEARCH("C",D133)))</formula>
    </cfRule>
    <cfRule type="containsText" dxfId="1004" priority="1026" operator="containsText" text="D">
      <formula>NOT(ISERROR(SEARCH("D",D133)))</formula>
    </cfRule>
    <cfRule type="containsText" dxfId="1003" priority="1027" operator="containsText" text="MAJOR">
      <formula>NOT(ISERROR(SEARCH("MAJOR",D133)))</formula>
    </cfRule>
    <cfRule type="containsText" dxfId="1002" priority="1028" operator="containsText" text="N/A">
      <formula>NOT(ISERROR(SEARCH("N/A",D133)))</formula>
    </cfRule>
  </conditionalFormatting>
  <conditionalFormatting sqref="D138">
    <cfRule type="containsText" dxfId="1001" priority="1017" operator="containsText" text="A">
      <formula>NOT(ISERROR(SEARCH("A",D138)))</formula>
    </cfRule>
    <cfRule type="containsText" dxfId="1000" priority="1018" operator="containsText" text="B">
      <formula>NOT(ISERROR(SEARCH("B",D138)))</formula>
    </cfRule>
    <cfRule type="containsText" dxfId="999" priority="1019" operator="containsText" text="C">
      <formula>NOT(ISERROR(SEARCH("C",D138)))</formula>
    </cfRule>
    <cfRule type="containsText" dxfId="998" priority="1020" operator="containsText" text="D">
      <formula>NOT(ISERROR(SEARCH("D",D138)))</formula>
    </cfRule>
    <cfRule type="containsText" dxfId="997" priority="1021" operator="containsText" text="MAJOR">
      <formula>NOT(ISERROR(SEARCH("MAJOR",D138)))</formula>
    </cfRule>
    <cfRule type="containsText" dxfId="996" priority="1022" operator="containsText" text="N/A">
      <formula>NOT(ISERROR(SEARCH("N/A",D138)))</formula>
    </cfRule>
  </conditionalFormatting>
  <conditionalFormatting sqref="D167">
    <cfRule type="containsText" dxfId="995" priority="1011" operator="containsText" text="A">
      <formula>NOT(ISERROR(SEARCH("A",D167)))</formula>
    </cfRule>
    <cfRule type="containsText" dxfId="994" priority="1012" operator="containsText" text="B">
      <formula>NOT(ISERROR(SEARCH("B",D167)))</formula>
    </cfRule>
    <cfRule type="containsText" dxfId="993" priority="1013" operator="containsText" text="C">
      <formula>NOT(ISERROR(SEARCH("C",D167)))</formula>
    </cfRule>
    <cfRule type="containsText" dxfId="992" priority="1014" operator="containsText" text="D">
      <formula>NOT(ISERROR(SEARCH("D",D167)))</formula>
    </cfRule>
    <cfRule type="containsText" dxfId="991" priority="1015" operator="containsText" text="MAJOR">
      <formula>NOT(ISERROR(SEARCH("MAJOR",D167)))</formula>
    </cfRule>
    <cfRule type="containsText" dxfId="990" priority="1016" operator="containsText" text="N/A">
      <formula>NOT(ISERROR(SEARCH("N/A",D167)))</formula>
    </cfRule>
  </conditionalFormatting>
  <conditionalFormatting sqref="D172">
    <cfRule type="containsText" dxfId="989" priority="1005" operator="containsText" text="A">
      <formula>NOT(ISERROR(SEARCH("A",D172)))</formula>
    </cfRule>
    <cfRule type="containsText" dxfId="988" priority="1006" operator="containsText" text="B">
      <formula>NOT(ISERROR(SEARCH("B",D172)))</formula>
    </cfRule>
    <cfRule type="containsText" dxfId="987" priority="1007" operator="containsText" text="C">
      <formula>NOT(ISERROR(SEARCH("C",D172)))</formula>
    </cfRule>
    <cfRule type="containsText" dxfId="986" priority="1008" operator="containsText" text="D">
      <formula>NOT(ISERROR(SEARCH("D",D172)))</formula>
    </cfRule>
    <cfRule type="containsText" dxfId="985" priority="1009" operator="containsText" text="MAJOR">
      <formula>NOT(ISERROR(SEARCH("MAJOR",D172)))</formula>
    </cfRule>
    <cfRule type="containsText" dxfId="984" priority="1010" operator="containsText" text="N/A">
      <formula>NOT(ISERROR(SEARCH("N/A",D172)))</formula>
    </cfRule>
  </conditionalFormatting>
  <conditionalFormatting sqref="D175">
    <cfRule type="containsText" dxfId="983" priority="999" operator="containsText" text="A">
      <formula>NOT(ISERROR(SEARCH("A",D175)))</formula>
    </cfRule>
    <cfRule type="containsText" dxfId="982" priority="1000" operator="containsText" text="B">
      <formula>NOT(ISERROR(SEARCH("B",D175)))</formula>
    </cfRule>
    <cfRule type="containsText" dxfId="981" priority="1001" operator="containsText" text="C">
      <formula>NOT(ISERROR(SEARCH("C",D175)))</formula>
    </cfRule>
    <cfRule type="containsText" dxfId="980" priority="1002" operator="containsText" text="D">
      <formula>NOT(ISERROR(SEARCH("D",D175)))</formula>
    </cfRule>
    <cfRule type="containsText" dxfId="979" priority="1003" operator="containsText" text="MAJOR">
      <formula>NOT(ISERROR(SEARCH("MAJOR",D175)))</formula>
    </cfRule>
    <cfRule type="containsText" dxfId="978" priority="1004" operator="containsText" text="N/A">
      <formula>NOT(ISERROR(SEARCH("N/A",D175)))</formula>
    </cfRule>
  </conditionalFormatting>
  <conditionalFormatting sqref="D182">
    <cfRule type="containsText" dxfId="977" priority="993" operator="containsText" text="A">
      <formula>NOT(ISERROR(SEARCH("A",D182)))</formula>
    </cfRule>
    <cfRule type="containsText" dxfId="976" priority="994" operator="containsText" text="B">
      <formula>NOT(ISERROR(SEARCH("B",D182)))</formula>
    </cfRule>
    <cfRule type="containsText" dxfId="975" priority="995" operator="containsText" text="C">
      <formula>NOT(ISERROR(SEARCH("C",D182)))</formula>
    </cfRule>
    <cfRule type="containsText" dxfId="974" priority="996" operator="containsText" text="D">
      <formula>NOT(ISERROR(SEARCH("D",D182)))</formula>
    </cfRule>
    <cfRule type="containsText" dxfId="973" priority="997" operator="containsText" text="MAJOR">
      <formula>NOT(ISERROR(SEARCH("MAJOR",D182)))</formula>
    </cfRule>
    <cfRule type="containsText" dxfId="972" priority="998" operator="containsText" text="N/A">
      <formula>NOT(ISERROR(SEARCH("N/A",D182)))</formula>
    </cfRule>
  </conditionalFormatting>
  <conditionalFormatting sqref="D183">
    <cfRule type="containsText" dxfId="971" priority="987" operator="containsText" text="A">
      <formula>NOT(ISERROR(SEARCH("A",D183)))</formula>
    </cfRule>
    <cfRule type="containsText" dxfId="970" priority="988" operator="containsText" text="B">
      <formula>NOT(ISERROR(SEARCH("B",D183)))</formula>
    </cfRule>
    <cfRule type="containsText" dxfId="969" priority="989" operator="containsText" text="C">
      <formula>NOT(ISERROR(SEARCH("C",D183)))</formula>
    </cfRule>
    <cfRule type="containsText" dxfId="968" priority="990" operator="containsText" text="D">
      <formula>NOT(ISERROR(SEARCH("D",D183)))</formula>
    </cfRule>
    <cfRule type="containsText" dxfId="967" priority="991" operator="containsText" text="MAJOR">
      <formula>NOT(ISERROR(SEARCH("MAJOR",D183)))</formula>
    </cfRule>
    <cfRule type="containsText" dxfId="966" priority="992" operator="containsText" text="N/A">
      <formula>NOT(ISERROR(SEARCH("N/A",D183)))</formula>
    </cfRule>
  </conditionalFormatting>
  <conditionalFormatting sqref="D185">
    <cfRule type="containsText" dxfId="965" priority="981" operator="containsText" text="A">
      <formula>NOT(ISERROR(SEARCH("A",D185)))</formula>
    </cfRule>
    <cfRule type="containsText" dxfId="964" priority="982" operator="containsText" text="B">
      <formula>NOT(ISERROR(SEARCH("B",D185)))</formula>
    </cfRule>
    <cfRule type="containsText" dxfId="963" priority="983" operator="containsText" text="C">
      <formula>NOT(ISERROR(SEARCH("C",D185)))</formula>
    </cfRule>
    <cfRule type="containsText" dxfId="962" priority="984" operator="containsText" text="D">
      <formula>NOT(ISERROR(SEARCH("D",D185)))</formula>
    </cfRule>
    <cfRule type="containsText" dxfId="961" priority="985" operator="containsText" text="MAJOR">
      <formula>NOT(ISERROR(SEARCH("MAJOR",D185)))</formula>
    </cfRule>
    <cfRule type="containsText" dxfId="960" priority="986" operator="containsText" text="N/A">
      <formula>NOT(ISERROR(SEARCH("N/A",D185)))</formula>
    </cfRule>
  </conditionalFormatting>
  <conditionalFormatting sqref="D187">
    <cfRule type="containsText" dxfId="959" priority="975" operator="containsText" text="A">
      <formula>NOT(ISERROR(SEARCH("A",D187)))</formula>
    </cfRule>
    <cfRule type="containsText" dxfId="958" priority="976" operator="containsText" text="B">
      <formula>NOT(ISERROR(SEARCH("B",D187)))</formula>
    </cfRule>
    <cfRule type="containsText" dxfId="957" priority="977" operator="containsText" text="C">
      <formula>NOT(ISERROR(SEARCH("C",D187)))</formula>
    </cfRule>
    <cfRule type="containsText" dxfId="956" priority="978" operator="containsText" text="D">
      <formula>NOT(ISERROR(SEARCH("D",D187)))</formula>
    </cfRule>
    <cfRule type="containsText" dxfId="955" priority="979" operator="containsText" text="MAJOR">
      <formula>NOT(ISERROR(SEARCH("MAJOR",D187)))</formula>
    </cfRule>
    <cfRule type="containsText" dxfId="954" priority="980" operator="containsText" text="N/A">
      <formula>NOT(ISERROR(SEARCH("N/A",D187)))</formula>
    </cfRule>
  </conditionalFormatting>
  <conditionalFormatting sqref="D193">
    <cfRule type="containsText" dxfId="953" priority="969" operator="containsText" text="A">
      <formula>NOT(ISERROR(SEARCH("A",D193)))</formula>
    </cfRule>
    <cfRule type="containsText" dxfId="952" priority="970" operator="containsText" text="B">
      <formula>NOT(ISERROR(SEARCH("B",D193)))</formula>
    </cfRule>
    <cfRule type="containsText" dxfId="951" priority="971" operator="containsText" text="C">
      <formula>NOT(ISERROR(SEARCH("C",D193)))</formula>
    </cfRule>
    <cfRule type="containsText" dxfId="950" priority="972" operator="containsText" text="D">
      <formula>NOT(ISERROR(SEARCH("D",D193)))</formula>
    </cfRule>
    <cfRule type="containsText" dxfId="949" priority="973" operator="containsText" text="MAJOR">
      <formula>NOT(ISERROR(SEARCH("MAJOR",D193)))</formula>
    </cfRule>
    <cfRule type="containsText" dxfId="948" priority="974" operator="containsText" text="N/A">
      <formula>NOT(ISERROR(SEARCH("N/A",D193)))</formula>
    </cfRule>
  </conditionalFormatting>
  <conditionalFormatting sqref="D205">
    <cfRule type="containsText" dxfId="947" priority="963" operator="containsText" text="A">
      <formula>NOT(ISERROR(SEARCH("A",D205)))</formula>
    </cfRule>
    <cfRule type="containsText" dxfId="946" priority="964" operator="containsText" text="B">
      <formula>NOT(ISERROR(SEARCH("B",D205)))</formula>
    </cfRule>
    <cfRule type="containsText" dxfId="945" priority="965" operator="containsText" text="C">
      <formula>NOT(ISERROR(SEARCH("C",D205)))</formula>
    </cfRule>
    <cfRule type="containsText" dxfId="944" priority="966" operator="containsText" text="D">
      <formula>NOT(ISERROR(SEARCH("D",D205)))</formula>
    </cfRule>
    <cfRule type="containsText" dxfId="943" priority="967" operator="containsText" text="MAJOR">
      <formula>NOT(ISERROR(SEARCH("MAJOR",D205)))</formula>
    </cfRule>
    <cfRule type="containsText" dxfId="942" priority="968" operator="containsText" text="N/A">
      <formula>NOT(ISERROR(SEARCH("N/A",D205)))</formula>
    </cfRule>
  </conditionalFormatting>
  <conditionalFormatting sqref="D208">
    <cfRule type="containsText" dxfId="941" priority="957" operator="containsText" text="A">
      <formula>NOT(ISERROR(SEARCH("A",D208)))</formula>
    </cfRule>
    <cfRule type="containsText" dxfId="940" priority="958" operator="containsText" text="B">
      <formula>NOT(ISERROR(SEARCH("B",D208)))</formula>
    </cfRule>
    <cfRule type="containsText" dxfId="939" priority="959" operator="containsText" text="C">
      <formula>NOT(ISERROR(SEARCH("C",D208)))</formula>
    </cfRule>
    <cfRule type="containsText" dxfId="938" priority="960" operator="containsText" text="D">
      <formula>NOT(ISERROR(SEARCH("D",D208)))</formula>
    </cfRule>
    <cfRule type="containsText" dxfId="937" priority="961" operator="containsText" text="MAJOR">
      <formula>NOT(ISERROR(SEARCH("MAJOR",D208)))</formula>
    </cfRule>
    <cfRule type="containsText" dxfId="936" priority="962" operator="containsText" text="N/A">
      <formula>NOT(ISERROR(SEARCH("N/A",D208)))</formula>
    </cfRule>
  </conditionalFormatting>
  <conditionalFormatting sqref="D218">
    <cfRule type="containsText" dxfId="935" priority="951" operator="containsText" text="A">
      <formula>NOT(ISERROR(SEARCH("A",D218)))</formula>
    </cfRule>
    <cfRule type="containsText" dxfId="934" priority="952" operator="containsText" text="B">
      <formula>NOT(ISERROR(SEARCH("B",D218)))</formula>
    </cfRule>
    <cfRule type="containsText" dxfId="933" priority="953" operator="containsText" text="C">
      <formula>NOT(ISERROR(SEARCH("C",D218)))</formula>
    </cfRule>
    <cfRule type="containsText" dxfId="932" priority="954" operator="containsText" text="D">
      <formula>NOT(ISERROR(SEARCH("D",D218)))</formula>
    </cfRule>
    <cfRule type="containsText" dxfId="931" priority="955" operator="containsText" text="MAJOR">
      <formula>NOT(ISERROR(SEARCH("MAJOR",D218)))</formula>
    </cfRule>
    <cfRule type="containsText" dxfId="930" priority="956" operator="containsText" text="N/A">
      <formula>NOT(ISERROR(SEARCH("N/A",D218)))</formula>
    </cfRule>
  </conditionalFormatting>
  <conditionalFormatting sqref="D215">
    <cfRule type="containsText" dxfId="929" priority="945" operator="containsText" text="A">
      <formula>NOT(ISERROR(SEARCH("A",D215)))</formula>
    </cfRule>
    <cfRule type="containsText" dxfId="928" priority="946" operator="containsText" text="B">
      <formula>NOT(ISERROR(SEARCH("B",D215)))</formula>
    </cfRule>
    <cfRule type="containsText" dxfId="927" priority="947" operator="containsText" text="C">
      <formula>NOT(ISERROR(SEARCH("C",D215)))</formula>
    </cfRule>
    <cfRule type="containsText" dxfId="926" priority="948" operator="containsText" text="D">
      <formula>NOT(ISERROR(SEARCH("D",D215)))</formula>
    </cfRule>
    <cfRule type="containsText" dxfId="925" priority="949" operator="containsText" text="MAJOR">
      <formula>NOT(ISERROR(SEARCH("MAJOR",D215)))</formula>
    </cfRule>
    <cfRule type="containsText" dxfId="924" priority="950" operator="containsText" text="N/A">
      <formula>NOT(ISERROR(SEARCH("N/A",D215)))</formula>
    </cfRule>
  </conditionalFormatting>
  <conditionalFormatting sqref="D221">
    <cfRule type="containsText" dxfId="923" priority="939" operator="containsText" text="A">
      <formula>NOT(ISERROR(SEARCH("A",D221)))</formula>
    </cfRule>
    <cfRule type="containsText" dxfId="922" priority="940" operator="containsText" text="B">
      <formula>NOT(ISERROR(SEARCH("B",D221)))</formula>
    </cfRule>
    <cfRule type="containsText" dxfId="921" priority="941" operator="containsText" text="C">
      <formula>NOT(ISERROR(SEARCH("C",D221)))</formula>
    </cfRule>
    <cfRule type="containsText" dxfId="920" priority="942" operator="containsText" text="D">
      <formula>NOT(ISERROR(SEARCH("D",D221)))</formula>
    </cfRule>
    <cfRule type="containsText" dxfId="919" priority="943" operator="containsText" text="MAJOR">
      <formula>NOT(ISERROR(SEARCH("MAJOR",D221)))</formula>
    </cfRule>
    <cfRule type="containsText" dxfId="918" priority="944" operator="containsText" text="N/A">
      <formula>NOT(ISERROR(SEARCH("N/A",D221)))</formula>
    </cfRule>
  </conditionalFormatting>
  <conditionalFormatting sqref="D228">
    <cfRule type="containsText" dxfId="917" priority="933" operator="containsText" text="A">
      <formula>NOT(ISERROR(SEARCH("A",D228)))</formula>
    </cfRule>
    <cfRule type="containsText" dxfId="916" priority="934" operator="containsText" text="B">
      <formula>NOT(ISERROR(SEARCH("B",D228)))</formula>
    </cfRule>
    <cfRule type="containsText" dxfId="915" priority="935" operator="containsText" text="C">
      <formula>NOT(ISERROR(SEARCH("C",D228)))</formula>
    </cfRule>
    <cfRule type="containsText" dxfId="914" priority="936" operator="containsText" text="D">
      <formula>NOT(ISERROR(SEARCH("D",D228)))</formula>
    </cfRule>
    <cfRule type="containsText" dxfId="913" priority="937" operator="containsText" text="MAJOR">
      <formula>NOT(ISERROR(SEARCH("MAJOR",D228)))</formula>
    </cfRule>
    <cfRule type="containsText" dxfId="912" priority="938" operator="containsText" text="N/A">
      <formula>NOT(ISERROR(SEARCH("N/A",D228)))</formula>
    </cfRule>
  </conditionalFormatting>
  <conditionalFormatting sqref="D235">
    <cfRule type="containsText" dxfId="911" priority="927" operator="containsText" text="A">
      <formula>NOT(ISERROR(SEARCH("A",D235)))</formula>
    </cfRule>
    <cfRule type="containsText" dxfId="910" priority="928" operator="containsText" text="B">
      <formula>NOT(ISERROR(SEARCH("B",D235)))</formula>
    </cfRule>
    <cfRule type="containsText" dxfId="909" priority="929" operator="containsText" text="C">
      <formula>NOT(ISERROR(SEARCH("C",D235)))</formula>
    </cfRule>
    <cfRule type="containsText" dxfId="908" priority="930" operator="containsText" text="D">
      <formula>NOT(ISERROR(SEARCH("D",D235)))</formula>
    </cfRule>
    <cfRule type="containsText" dxfId="907" priority="931" operator="containsText" text="MAJOR">
      <formula>NOT(ISERROR(SEARCH("MAJOR",D235)))</formula>
    </cfRule>
    <cfRule type="containsText" dxfId="906" priority="932" operator="containsText" text="N/A">
      <formula>NOT(ISERROR(SEARCH("N/A",D235)))</formula>
    </cfRule>
  </conditionalFormatting>
  <conditionalFormatting sqref="D241">
    <cfRule type="containsText" dxfId="905" priority="921" operator="containsText" text="A">
      <formula>NOT(ISERROR(SEARCH("A",D241)))</formula>
    </cfRule>
    <cfRule type="containsText" dxfId="904" priority="922" operator="containsText" text="B">
      <formula>NOT(ISERROR(SEARCH("B",D241)))</formula>
    </cfRule>
    <cfRule type="containsText" dxfId="903" priority="923" operator="containsText" text="C">
      <formula>NOT(ISERROR(SEARCH("C",D241)))</formula>
    </cfRule>
    <cfRule type="containsText" dxfId="902" priority="924" operator="containsText" text="D">
      <formula>NOT(ISERROR(SEARCH("D",D241)))</formula>
    </cfRule>
    <cfRule type="containsText" dxfId="901" priority="925" operator="containsText" text="MAJOR">
      <formula>NOT(ISERROR(SEARCH("MAJOR",D241)))</formula>
    </cfRule>
    <cfRule type="containsText" dxfId="900" priority="926" operator="containsText" text="N/A">
      <formula>NOT(ISERROR(SEARCH("N/A",D241)))</formula>
    </cfRule>
  </conditionalFormatting>
  <conditionalFormatting sqref="D248">
    <cfRule type="containsText" dxfId="899" priority="915" operator="containsText" text="A">
      <formula>NOT(ISERROR(SEARCH("A",D248)))</formula>
    </cfRule>
    <cfRule type="containsText" dxfId="898" priority="916" operator="containsText" text="B">
      <formula>NOT(ISERROR(SEARCH("B",D248)))</formula>
    </cfRule>
    <cfRule type="containsText" dxfId="897" priority="917" operator="containsText" text="C">
      <formula>NOT(ISERROR(SEARCH("C",D248)))</formula>
    </cfRule>
    <cfRule type="containsText" dxfId="896" priority="918" operator="containsText" text="D">
      <formula>NOT(ISERROR(SEARCH("D",D248)))</formula>
    </cfRule>
    <cfRule type="containsText" dxfId="895" priority="919" operator="containsText" text="MAJOR">
      <formula>NOT(ISERROR(SEARCH("MAJOR",D248)))</formula>
    </cfRule>
    <cfRule type="containsText" dxfId="894" priority="920" operator="containsText" text="N/A">
      <formula>NOT(ISERROR(SEARCH("N/A",D248)))</formula>
    </cfRule>
  </conditionalFormatting>
  <conditionalFormatting sqref="D249">
    <cfRule type="containsText" dxfId="893" priority="909" operator="containsText" text="A">
      <formula>NOT(ISERROR(SEARCH("A",D249)))</formula>
    </cfRule>
    <cfRule type="containsText" dxfId="892" priority="910" operator="containsText" text="B">
      <formula>NOT(ISERROR(SEARCH("B",D249)))</formula>
    </cfRule>
    <cfRule type="containsText" dxfId="891" priority="911" operator="containsText" text="C">
      <formula>NOT(ISERROR(SEARCH("C",D249)))</formula>
    </cfRule>
    <cfRule type="containsText" dxfId="890" priority="912" operator="containsText" text="D">
      <formula>NOT(ISERROR(SEARCH("D",D249)))</formula>
    </cfRule>
    <cfRule type="containsText" dxfId="889" priority="913" operator="containsText" text="MAJOR">
      <formula>NOT(ISERROR(SEARCH("MAJOR",D249)))</formula>
    </cfRule>
    <cfRule type="containsText" dxfId="888" priority="914" operator="containsText" text="N/A">
      <formula>NOT(ISERROR(SEARCH("N/A",D249)))</formula>
    </cfRule>
  </conditionalFormatting>
  <conditionalFormatting sqref="D253">
    <cfRule type="containsText" dxfId="887" priority="903" operator="containsText" text="A">
      <formula>NOT(ISERROR(SEARCH("A",D253)))</formula>
    </cfRule>
    <cfRule type="containsText" dxfId="886" priority="904" operator="containsText" text="B">
      <formula>NOT(ISERROR(SEARCH("B",D253)))</formula>
    </cfRule>
    <cfRule type="containsText" dxfId="885" priority="905" operator="containsText" text="C">
      <formula>NOT(ISERROR(SEARCH("C",D253)))</formula>
    </cfRule>
    <cfRule type="containsText" dxfId="884" priority="906" operator="containsText" text="D">
      <formula>NOT(ISERROR(SEARCH("D",D253)))</formula>
    </cfRule>
    <cfRule type="containsText" dxfId="883" priority="907" operator="containsText" text="MAJOR">
      <formula>NOT(ISERROR(SEARCH("MAJOR",D253)))</formula>
    </cfRule>
    <cfRule type="containsText" dxfId="882" priority="908" operator="containsText" text="N/A">
      <formula>NOT(ISERROR(SEARCH("N/A",D253)))</formula>
    </cfRule>
  </conditionalFormatting>
  <conditionalFormatting sqref="D254">
    <cfRule type="containsText" dxfId="881" priority="897" operator="containsText" text="A">
      <formula>NOT(ISERROR(SEARCH("A",D254)))</formula>
    </cfRule>
    <cfRule type="containsText" dxfId="880" priority="898" operator="containsText" text="B">
      <formula>NOT(ISERROR(SEARCH("B",D254)))</formula>
    </cfRule>
    <cfRule type="containsText" dxfId="879" priority="899" operator="containsText" text="C">
      <formula>NOT(ISERROR(SEARCH("C",D254)))</formula>
    </cfRule>
    <cfRule type="containsText" dxfId="878" priority="900" operator="containsText" text="D">
      <formula>NOT(ISERROR(SEARCH("D",D254)))</formula>
    </cfRule>
    <cfRule type="containsText" dxfId="877" priority="901" operator="containsText" text="MAJOR">
      <formula>NOT(ISERROR(SEARCH("MAJOR",D254)))</formula>
    </cfRule>
    <cfRule type="containsText" dxfId="876" priority="902" operator="containsText" text="N/A">
      <formula>NOT(ISERROR(SEARCH("N/A",D254)))</formula>
    </cfRule>
  </conditionalFormatting>
  <conditionalFormatting sqref="D259">
    <cfRule type="containsText" dxfId="875" priority="891" operator="containsText" text="A">
      <formula>NOT(ISERROR(SEARCH("A",D259)))</formula>
    </cfRule>
    <cfRule type="containsText" dxfId="874" priority="892" operator="containsText" text="B">
      <formula>NOT(ISERROR(SEARCH("B",D259)))</formula>
    </cfRule>
    <cfRule type="containsText" dxfId="873" priority="893" operator="containsText" text="C">
      <formula>NOT(ISERROR(SEARCH("C",D259)))</formula>
    </cfRule>
    <cfRule type="containsText" dxfId="872" priority="894" operator="containsText" text="D">
      <formula>NOT(ISERROR(SEARCH("D",D259)))</formula>
    </cfRule>
    <cfRule type="containsText" dxfId="871" priority="895" operator="containsText" text="MAJOR">
      <formula>NOT(ISERROR(SEARCH("MAJOR",D259)))</formula>
    </cfRule>
    <cfRule type="containsText" dxfId="870" priority="896" operator="containsText" text="N/A">
      <formula>NOT(ISERROR(SEARCH("N/A",D259)))</formula>
    </cfRule>
  </conditionalFormatting>
  <conditionalFormatting sqref="D263">
    <cfRule type="containsText" dxfId="869" priority="885" operator="containsText" text="A">
      <formula>NOT(ISERROR(SEARCH("A",D263)))</formula>
    </cfRule>
    <cfRule type="containsText" dxfId="868" priority="886" operator="containsText" text="B">
      <formula>NOT(ISERROR(SEARCH("B",D263)))</formula>
    </cfRule>
    <cfRule type="containsText" dxfId="867" priority="887" operator="containsText" text="C">
      <formula>NOT(ISERROR(SEARCH("C",D263)))</formula>
    </cfRule>
    <cfRule type="containsText" dxfId="866" priority="888" operator="containsText" text="D">
      <formula>NOT(ISERROR(SEARCH("D",D263)))</formula>
    </cfRule>
    <cfRule type="containsText" dxfId="865" priority="889" operator="containsText" text="MAJOR">
      <formula>NOT(ISERROR(SEARCH("MAJOR",D263)))</formula>
    </cfRule>
    <cfRule type="containsText" dxfId="864" priority="890" operator="containsText" text="N/A">
      <formula>NOT(ISERROR(SEARCH("N/A",D263)))</formula>
    </cfRule>
  </conditionalFormatting>
  <conditionalFormatting sqref="D265">
    <cfRule type="containsText" dxfId="863" priority="879" operator="containsText" text="A">
      <formula>NOT(ISERROR(SEARCH("A",D265)))</formula>
    </cfRule>
    <cfRule type="containsText" dxfId="862" priority="880" operator="containsText" text="B">
      <formula>NOT(ISERROR(SEARCH("B",D265)))</formula>
    </cfRule>
    <cfRule type="containsText" dxfId="861" priority="881" operator="containsText" text="C">
      <formula>NOT(ISERROR(SEARCH("C",D265)))</formula>
    </cfRule>
    <cfRule type="containsText" dxfId="860" priority="882" operator="containsText" text="D">
      <formula>NOT(ISERROR(SEARCH("D",D265)))</formula>
    </cfRule>
    <cfRule type="containsText" dxfId="859" priority="883" operator="containsText" text="MAJOR">
      <formula>NOT(ISERROR(SEARCH("MAJOR",D265)))</formula>
    </cfRule>
    <cfRule type="containsText" dxfId="858" priority="884" operator="containsText" text="N/A">
      <formula>NOT(ISERROR(SEARCH("N/A",D265)))</formula>
    </cfRule>
  </conditionalFormatting>
  <conditionalFormatting sqref="D268">
    <cfRule type="containsText" dxfId="857" priority="873" operator="containsText" text="A">
      <formula>NOT(ISERROR(SEARCH("A",D268)))</formula>
    </cfRule>
    <cfRule type="containsText" dxfId="856" priority="874" operator="containsText" text="B">
      <formula>NOT(ISERROR(SEARCH("B",D268)))</formula>
    </cfRule>
    <cfRule type="containsText" dxfId="855" priority="875" operator="containsText" text="C">
      <formula>NOT(ISERROR(SEARCH("C",D268)))</formula>
    </cfRule>
    <cfRule type="containsText" dxfId="854" priority="876" operator="containsText" text="D">
      <formula>NOT(ISERROR(SEARCH("D",D268)))</formula>
    </cfRule>
    <cfRule type="containsText" dxfId="853" priority="877" operator="containsText" text="MAJOR">
      <formula>NOT(ISERROR(SEARCH("MAJOR",D268)))</formula>
    </cfRule>
    <cfRule type="containsText" dxfId="852" priority="878" operator="containsText" text="N/A">
      <formula>NOT(ISERROR(SEARCH("N/A",D268)))</formula>
    </cfRule>
  </conditionalFormatting>
  <conditionalFormatting sqref="D270">
    <cfRule type="containsText" dxfId="851" priority="867" operator="containsText" text="A">
      <formula>NOT(ISERROR(SEARCH("A",D270)))</formula>
    </cfRule>
    <cfRule type="containsText" dxfId="850" priority="868" operator="containsText" text="B">
      <formula>NOT(ISERROR(SEARCH("B",D270)))</formula>
    </cfRule>
    <cfRule type="containsText" dxfId="849" priority="869" operator="containsText" text="C">
      <formula>NOT(ISERROR(SEARCH("C",D270)))</formula>
    </cfRule>
    <cfRule type="containsText" dxfId="848" priority="870" operator="containsText" text="D">
      <formula>NOT(ISERROR(SEARCH("D",D270)))</formula>
    </cfRule>
    <cfRule type="containsText" dxfId="847" priority="871" operator="containsText" text="MAJOR">
      <formula>NOT(ISERROR(SEARCH("MAJOR",D270)))</formula>
    </cfRule>
    <cfRule type="containsText" dxfId="846" priority="872" operator="containsText" text="N/A">
      <formula>NOT(ISERROR(SEARCH("N/A",D270)))</formula>
    </cfRule>
  </conditionalFormatting>
  <conditionalFormatting sqref="D271">
    <cfRule type="containsText" dxfId="845" priority="861" operator="containsText" text="A">
      <formula>NOT(ISERROR(SEARCH("A",D271)))</formula>
    </cfRule>
    <cfRule type="containsText" dxfId="844" priority="862" operator="containsText" text="B">
      <formula>NOT(ISERROR(SEARCH("B",D271)))</formula>
    </cfRule>
    <cfRule type="containsText" dxfId="843" priority="863" operator="containsText" text="C">
      <formula>NOT(ISERROR(SEARCH("C",D271)))</formula>
    </cfRule>
    <cfRule type="containsText" dxfId="842" priority="864" operator="containsText" text="D">
      <formula>NOT(ISERROR(SEARCH("D",D271)))</formula>
    </cfRule>
    <cfRule type="containsText" dxfId="841" priority="865" operator="containsText" text="MAJOR">
      <formula>NOT(ISERROR(SEARCH("MAJOR",D271)))</formula>
    </cfRule>
    <cfRule type="containsText" dxfId="840" priority="866" operator="containsText" text="N/A">
      <formula>NOT(ISERROR(SEARCH("N/A",D271)))</formula>
    </cfRule>
  </conditionalFormatting>
  <conditionalFormatting sqref="D274">
    <cfRule type="containsText" dxfId="839" priority="855" operator="containsText" text="A">
      <formula>NOT(ISERROR(SEARCH("A",D274)))</formula>
    </cfRule>
    <cfRule type="containsText" dxfId="838" priority="856" operator="containsText" text="B">
      <formula>NOT(ISERROR(SEARCH("B",D274)))</formula>
    </cfRule>
    <cfRule type="containsText" dxfId="837" priority="857" operator="containsText" text="C">
      <formula>NOT(ISERROR(SEARCH("C",D274)))</formula>
    </cfRule>
    <cfRule type="containsText" dxfId="836" priority="858" operator="containsText" text="D">
      <formula>NOT(ISERROR(SEARCH("D",D274)))</formula>
    </cfRule>
    <cfRule type="containsText" dxfId="835" priority="859" operator="containsText" text="MAJOR">
      <formula>NOT(ISERROR(SEARCH("MAJOR",D274)))</formula>
    </cfRule>
    <cfRule type="containsText" dxfId="834" priority="860" operator="containsText" text="N/A">
      <formula>NOT(ISERROR(SEARCH("N/A",D274)))</formula>
    </cfRule>
  </conditionalFormatting>
  <conditionalFormatting sqref="D277">
    <cfRule type="containsText" dxfId="833" priority="849" operator="containsText" text="A">
      <formula>NOT(ISERROR(SEARCH("A",D277)))</formula>
    </cfRule>
    <cfRule type="containsText" dxfId="832" priority="850" operator="containsText" text="B">
      <formula>NOT(ISERROR(SEARCH("B",D277)))</formula>
    </cfRule>
    <cfRule type="containsText" dxfId="831" priority="851" operator="containsText" text="C">
      <formula>NOT(ISERROR(SEARCH("C",D277)))</formula>
    </cfRule>
    <cfRule type="containsText" dxfId="830" priority="852" operator="containsText" text="D">
      <formula>NOT(ISERROR(SEARCH("D",D277)))</formula>
    </cfRule>
    <cfRule type="containsText" dxfId="829" priority="853" operator="containsText" text="MAJOR">
      <formula>NOT(ISERROR(SEARCH("MAJOR",D277)))</formula>
    </cfRule>
    <cfRule type="containsText" dxfId="828" priority="854" operator="containsText" text="N/A">
      <formula>NOT(ISERROR(SEARCH("N/A",D277)))</formula>
    </cfRule>
  </conditionalFormatting>
  <conditionalFormatting sqref="D278">
    <cfRule type="containsText" dxfId="827" priority="843" operator="containsText" text="A">
      <formula>NOT(ISERROR(SEARCH("A",D278)))</formula>
    </cfRule>
    <cfRule type="containsText" dxfId="826" priority="844" operator="containsText" text="B">
      <formula>NOT(ISERROR(SEARCH("B",D278)))</formula>
    </cfRule>
    <cfRule type="containsText" dxfId="825" priority="845" operator="containsText" text="C">
      <formula>NOT(ISERROR(SEARCH("C",D278)))</formula>
    </cfRule>
    <cfRule type="containsText" dxfId="824" priority="846" operator="containsText" text="D">
      <formula>NOT(ISERROR(SEARCH("D",D278)))</formula>
    </cfRule>
    <cfRule type="containsText" dxfId="823" priority="847" operator="containsText" text="MAJOR">
      <formula>NOT(ISERROR(SEARCH("MAJOR",D278)))</formula>
    </cfRule>
    <cfRule type="containsText" dxfId="822" priority="848" operator="containsText" text="N/A">
      <formula>NOT(ISERROR(SEARCH("N/A",D278)))</formula>
    </cfRule>
  </conditionalFormatting>
  <conditionalFormatting sqref="D285">
    <cfRule type="containsText" dxfId="821" priority="837" operator="containsText" text="A">
      <formula>NOT(ISERROR(SEARCH("A",D285)))</formula>
    </cfRule>
    <cfRule type="containsText" dxfId="820" priority="838" operator="containsText" text="B">
      <formula>NOT(ISERROR(SEARCH("B",D285)))</formula>
    </cfRule>
    <cfRule type="containsText" dxfId="819" priority="839" operator="containsText" text="C">
      <formula>NOT(ISERROR(SEARCH("C",D285)))</formula>
    </cfRule>
    <cfRule type="containsText" dxfId="818" priority="840" operator="containsText" text="D">
      <formula>NOT(ISERROR(SEARCH("D",D285)))</formula>
    </cfRule>
    <cfRule type="containsText" dxfId="817" priority="841" operator="containsText" text="MAJOR">
      <formula>NOT(ISERROR(SEARCH("MAJOR",D285)))</formula>
    </cfRule>
    <cfRule type="containsText" dxfId="816" priority="842" operator="containsText" text="N/A">
      <formula>NOT(ISERROR(SEARCH("N/A",D285)))</formula>
    </cfRule>
  </conditionalFormatting>
  <conditionalFormatting sqref="D287">
    <cfRule type="containsText" dxfId="815" priority="831" operator="containsText" text="A">
      <formula>NOT(ISERROR(SEARCH("A",D287)))</formula>
    </cfRule>
    <cfRule type="containsText" dxfId="814" priority="832" operator="containsText" text="B">
      <formula>NOT(ISERROR(SEARCH("B",D287)))</formula>
    </cfRule>
    <cfRule type="containsText" dxfId="813" priority="833" operator="containsText" text="C">
      <formula>NOT(ISERROR(SEARCH("C",D287)))</formula>
    </cfRule>
    <cfRule type="containsText" dxfId="812" priority="834" operator="containsText" text="D">
      <formula>NOT(ISERROR(SEARCH("D",D287)))</formula>
    </cfRule>
    <cfRule type="containsText" dxfId="811" priority="835" operator="containsText" text="MAJOR">
      <formula>NOT(ISERROR(SEARCH("MAJOR",D287)))</formula>
    </cfRule>
    <cfRule type="containsText" dxfId="810" priority="836" operator="containsText" text="N/A">
      <formula>NOT(ISERROR(SEARCH("N/A",D287)))</formula>
    </cfRule>
  </conditionalFormatting>
  <conditionalFormatting sqref="D288">
    <cfRule type="containsText" dxfId="809" priority="825" operator="containsText" text="A">
      <formula>NOT(ISERROR(SEARCH("A",D288)))</formula>
    </cfRule>
    <cfRule type="containsText" dxfId="808" priority="826" operator="containsText" text="B">
      <formula>NOT(ISERROR(SEARCH("B",D288)))</formula>
    </cfRule>
    <cfRule type="containsText" dxfId="807" priority="827" operator="containsText" text="C">
      <formula>NOT(ISERROR(SEARCH("C",D288)))</formula>
    </cfRule>
    <cfRule type="containsText" dxfId="806" priority="828" operator="containsText" text="D">
      <formula>NOT(ISERROR(SEARCH("D",D288)))</formula>
    </cfRule>
    <cfRule type="containsText" dxfId="805" priority="829" operator="containsText" text="MAJOR">
      <formula>NOT(ISERROR(SEARCH("MAJOR",D288)))</formula>
    </cfRule>
    <cfRule type="containsText" dxfId="804" priority="830" operator="containsText" text="N/A">
      <formula>NOT(ISERROR(SEARCH("N/A",D288)))</formula>
    </cfRule>
  </conditionalFormatting>
  <conditionalFormatting sqref="D292">
    <cfRule type="containsText" dxfId="803" priority="819" operator="containsText" text="A">
      <formula>NOT(ISERROR(SEARCH("A",D292)))</formula>
    </cfRule>
    <cfRule type="containsText" dxfId="802" priority="820" operator="containsText" text="B">
      <formula>NOT(ISERROR(SEARCH("B",D292)))</formula>
    </cfRule>
    <cfRule type="containsText" dxfId="801" priority="821" operator="containsText" text="C">
      <formula>NOT(ISERROR(SEARCH("C",D292)))</formula>
    </cfRule>
    <cfRule type="containsText" dxfId="800" priority="822" operator="containsText" text="D">
      <formula>NOT(ISERROR(SEARCH("D",D292)))</formula>
    </cfRule>
    <cfRule type="containsText" dxfId="799" priority="823" operator="containsText" text="MAJOR">
      <formula>NOT(ISERROR(SEARCH("MAJOR",D292)))</formula>
    </cfRule>
    <cfRule type="containsText" dxfId="798" priority="824" operator="containsText" text="N/A">
      <formula>NOT(ISERROR(SEARCH("N/A",D292)))</formula>
    </cfRule>
  </conditionalFormatting>
  <conditionalFormatting sqref="D296">
    <cfRule type="containsText" dxfId="797" priority="813" operator="containsText" text="A">
      <formula>NOT(ISERROR(SEARCH("A",D296)))</formula>
    </cfRule>
    <cfRule type="containsText" dxfId="796" priority="814" operator="containsText" text="B">
      <formula>NOT(ISERROR(SEARCH("B",D296)))</formula>
    </cfRule>
    <cfRule type="containsText" dxfId="795" priority="815" operator="containsText" text="C">
      <formula>NOT(ISERROR(SEARCH("C",D296)))</formula>
    </cfRule>
    <cfRule type="containsText" dxfId="794" priority="816" operator="containsText" text="D">
      <formula>NOT(ISERROR(SEARCH("D",D296)))</formula>
    </cfRule>
    <cfRule type="containsText" dxfId="793" priority="817" operator="containsText" text="MAJOR">
      <formula>NOT(ISERROR(SEARCH("MAJOR",D296)))</formula>
    </cfRule>
    <cfRule type="containsText" dxfId="792" priority="818" operator="containsText" text="N/A">
      <formula>NOT(ISERROR(SEARCH("N/A",D296)))</formula>
    </cfRule>
  </conditionalFormatting>
  <conditionalFormatting sqref="D301">
    <cfRule type="containsText" dxfId="791" priority="807" operator="containsText" text="A">
      <formula>NOT(ISERROR(SEARCH("A",D301)))</formula>
    </cfRule>
    <cfRule type="containsText" dxfId="790" priority="808" operator="containsText" text="B">
      <formula>NOT(ISERROR(SEARCH("B",D301)))</formula>
    </cfRule>
    <cfRule type="containsText" dxfId="789" priority="809" operator="containsText" text="C">
      <formula>NOT(ISERROR(SEARCH("C",D301)))</formula>
    </cfRule>
    <cfRule type="containsText" dxfId="788" priority="810" operator="containsText" text="D">
      <formula>NOT(ISERROR(SEARCH("D",D301)))</formula>
    </cfRule>
    <cfRule type="containsText" dxfId="787" priority="811" operator="containsText" text="MAJOR">
      <formula>NOT(ISERROR(SEARCH("MAJOR",D301)))</formula>
    </cfRule>
    <cfRule type="containsText" dxfId="786" priority="812" operator="containsText" text="N/A">
      <formula>NOT(ISERROR(SEARCH("N/A",D301)))</formula>
    </cfRule>
  </conditionalFormatting>
  <conditionalFormatting sqref="D308">
    <cfRule type="containsText" dxfId="785" priority="801" operator="containsText" text="A">
      <formula>NOT(ISERROR(SEARCH("A",D308)))</formula>
    </cfRule>
    <cfRule type="containsText" dxfId="784" priority="802" operator="containsText" text="B">
      <formula>NOT(ISERROR(SEARCH("B",D308)))</formula>
    </cfRule>
    <cfRule type="containsText" dxfId="783" priority="803" operator="containsText" text="C">
      <formula>NOT(ISERROR(SEARCH("C",D308)))</formula>
    </cfRule>
    <cfRule type="containsText" dxfId="782" priority="804" operator="containsText" text="D">
      <formula>NOT(ISERROR(SEARCH("D",D308)))</formula>
    </cfRule>
    <cfRule type="containsText" dxfId="781" priority="805" operator="containsText" text="MAJOR">
      <formula>NOT(ISERROR(SEARCH("MAJOR",D308)))</formula>
    </cfRule>
    <cfRule type="containsText" dxfId="780" priority="806" operator="containsText" text="N/A">
      <formula>NOT(ISERROR(SEARCH("N/A",D308)))</formula>
    </cfRule>
  </conditionalFormatting>
  <conditionalFormatting sqref="D9">
    <cfRule type="containsText" dxfId="779" priority="796" operator="containsText" text="B">
      <formula>NOT(ISERROR(SEARCH("B",D9)))</formula>
    </cfRule>
    <cfRule type="containsText" dxfId="778" priority="797" operator="containsText" text="C">
      <formula>NOT(ISERROR(SEARCH("C",D9)))</formula>
    </cfRule>
    <cfRule type="containsText" dxfId="777" priority="798" operator="containsText" text="D">
      <formula>NOT(ISERROR(SEARCH("D",D9)))</formula>
    </cfRule>
    <cfRule type="containsText" dxfId="776" priority="799" operator="containsText" text="MAJOR">
      <formula>NOT(ISERROR(SEARCH("MAJOR",D9)))</formula>
    </cfRule>
    <cfRule type="containsText" dxfId="775" priority="800" operator="containsText" text="N/A">
      <formula>NOT(ISERROR(SEARCH("N/A",D9)))</formula>
    </cfRule>
  </conditionalFormatting>
  <conditionalFormatting sqref="D13">
    <cfRule type="containsText" dxfId="774" priority="791" operator="containsText" text="B">
      <formula>NOT(ISERROR(SEARCH("B",D13)))</formula>
    </cfRule>
    <cfRule type="containsText" dxfId="773" priority="792" operator="containsText" text="C">
      <formula>NOT(ISERROR(SEARCH("C",D13)))</formula>
    </cfRule>
    <cfRule type="containsText" dxfId="772" priority="793" operator="containsText" text="D">
      <formula>NOT(ISERROR(SEARCH("D",D13)))</formula>
    </cfRule>
    <cfRule type="containsText" dxfId="771" priority="794" operator="containsText" text="MAJOR">
      <formula>NOT(ISERROR(SEARCH("MAJOR",D13)))</formula>
    </cfRule>
    <cfRule type="containsText" dxfId="770" priority="795" operator="containsText" text="N/A">
      <formula>NOT(ISERROR(SEARCH("N/A",D13)))</formula>
    </cfRule>
  </conditionalFormatting>
  <conditionalFormatting sqref="D14">
    <cfRule type="containsText" dxfId="769" priority="786" operator="containsText" text="B">
      <formula>NOT(ISERROR(SEARCH("B",D14)))</formula>
    </cfRule>
    <cfRule type="containsText" dxfId="768" priority="787" operator="containsText" text="C">
      <formula>NOT(ISERROR(SEARCH("C",D14)))</formula>
    </cfRule>
    <cfRule type="containsText" dxfId="767" priority="788" operator="containsText" text="D">
      <formula>NOT(ISERROR(SEARCH("D",D14)))</formula>
    </cfRule>
    <cfRule type="containsText" dxfId="766" priority="789" operator="containsText" text="MAJOR">
      <formula>NOT(ISERROR(SEARCH("MAJOR",D14)))</formula>
    </cfRule>
    <cfRule type="containsText" dxfId="765" priority="790" operator="containsText" text="N/A">
      <formula>NOT(ISERROR(SEARCH("N/A",D14)))</formula>
    </cfRule>
  </conditionalFormatting>
  <conditionalFormatting sqref="D18">
    <cfRule type="containsText" dxfId="764" priority="781" operator="containsText" text="B">
      <formula>NOT(ISERROR(SEARCH("B",D18)))</formula>
    </cfRule>
    <cfRule type="containsText" dxfId="763" priority="782" operator="containsText" text="C">
      <formula>NOT(ISERROR(SEARCH("C",D18)))</formula>
    </cfRule>
    <cfRule type="containsText" dxfId="762" priority="783" operator="containsText" text="D">
      <formula>NOT(ISERROR(SEARCH("D",D18)))</formula>
    </cfRule>
    <cfRule type="containsText" dxfId="761" priority="784" operator="containsText" text="MAJOR">
      <formula>NOT(ISERROR(SEARCH("MAJOR",D18)))</formula>
    </cfRule>
    <cfRule type="containsText" dxfId="760" priority="785" operator="containsText" text="N/A">
      <formula>NOT(ISERROR(SEARCH("N/A",D18)))</formula>
    </cfRule>
  </conditionalFormatting>
  <conditionalFormatting sqref="D21">
    <cfRule type="containsText" dxfId="759" priority="776" operator="containsText" text="B">
      <formula>NOT(ISERROR(SEARCH("B",D21)))</formula>
    </cfRule>
    <cfRule type="containsText" dxfId="758" priority="777" operator="containsText" text="C">
      <formula>NOT(ISERROR(SEARCH("C",D21)))</formula>
    </cfRule>
    <cfRule type="containsText" dxfId="757" priority="778" operator="containsText" text="D">
      <formula>NOT(ISERROR(SEARCH("D",D21)))</formula>
    </cfRule>
    <cfRule type="containsText" dxfId="756" priority="779" operator="containsText" text="MAJOR">
      <formula>NOT(ISERROR(SEARCH("MAJOR",D21)))</formula>
    </cfRule>
    <cfRule type="containsText" dxfId="755" priority="780" operator="containsText" text="N/A">
      <formula>NOT(ISERROR(SEARCH("N/A",D21)))</formula>
    </cfRule>
  </conditionalFormatting>
  <conditionalFormatting sqref="D22">
    <cfRule type="containsText" dxfId="754" priority="771" operator="containsText" text="B">
      <formula>NOT(ISERROR(SEARCH("B",D22)))</formula>
    </cfRule>
    <cfRule type="containsText" dxfId="753" priority="772" operator="containsText" text="C">
      <formula>NOT(ISERROR(SEARCH("C",D22)))</formula>
    </cfRule>
    <cfRule type="containsText" dxfId="752" priority="773" operator="containsText" text="D">
      <formula>NOT(ISERROR(SEARCH("D",D22)))</formula>
    </cfRule>
    <cfRule type="containsText" dxfId="751" priority="774" operator="containsText" text="MAJOR">
      <formula>NOT(ISERROR(SEARCH("MAJOR",D22)))</formula>
    </cfRule>
    <cfRule type="containsText" dxfId="750" priority="775" operator="containsText" text="N/A">
      <formula>NOT(ISERROR(SEARCH("N/A",D22)))</formula>
    </cfRule>
  </conditionalFormatting>
  <conditionalFormatting sqref="D26">
    <cfRule type="containsText" dxfId="749" priority="766" operator="containsText" text="B">
      <formula>NOT(ISERROR(SEARCH("B",D26)))</formula>
    </cfRule>
    <cfRule type="containsText" dxfId="748" priority="767" operator="containsText" text="C">
      <formula>NOT(ISERROR(SEARCH("C",D26)))</formula>
    </cfRule>
    <cfRule type="containsText" dxfId="747" priority="768" operator="containsText" text="D">
      <formula>NOT(ISERROR(SEARCH("D",D26)))</formula>
    </cfRule>
    <cfRule type="containsText" dxfId="746" priority="769" operator="containsText" text="MAJOR">
      <formula>NOT(ISERROR(SEARCH("MAJOR",D26)))</formula>
    </cfRule>
    <cfRule type="containsText" dxfId="745" priority="770" operator="containsText" text="N/A">
      <formula>NOT(ISERROR(SEARCH("N/A",D26)))</formula>
    </cfRule>
  </conditionalFormatting>
  <conditionalFormatting sqref="D28">
    <cfRule type="containsText" dxfId="744" priority="761" operator="containsText" text="B">
      <formula>NOT(ISERROR(SEARCH("B",D28)))</formula>
    </cfRule>
    <cfRule type="containsText" dxfId="743" priority="762" operator="containsText" text="C">
      <formula>NOT(ISERROR(SEARCH("C",D28)))</formula>
    </cfRule>
    <cfRule type="containsText" dxfId="742" priority="763" operator="containsText" text="D">
      <formula>NOT(ISERROR(SEARCH("D",D28)))</formula>
    </cfRule>
    <cfRule type="containsText" dxfId="741" priority="764" operator="containsText" text="MAJOR">
      <formula>NOT(ISERROR(SEARCH("MAJOR",D28)))</formula>
    </cfRule>
    <cfRule type="containsText" dxfId="740" priority="765" operator="containsText" text="N/A">
      <formula>NOT(ISERROR(SEARCH("N/A",D28)))</formula>
    </cfRule>
  </conditionalFormatting>
  <conditionalFormatting sqref="D30">
    <cfRule type="containsText" dxfId="739" priority="756" operator="containsText" text="B">
      <formula>NOT(ISERROR(SEARCH("B",D30)))</formula>
    </cfRule>
    <cfRule type="containsText" dxfId="738" priority="757" operator="containsText" text="C">
      <formula>NOT(ISERROR(SEARCH("C",D30)))</formula>
    </cfRule>
    <cfRule type="containsText" dxfId="737" priority="758" operator="containsText" text="D">
      <formula>NOT(ISERROR(SEARCH("D",D30)))</formula>
    </cfRule>
    <cfRule type="containsText" dxfId="736" priority="759" operator="containsText" text="MAJOR">
      <formula>NOT(ISERROR(SEARCH("MAJOR",D30)))</formula>
    </cfRule>
    <cfRule type="containsText" dxfId="735" priority="760" operator="containsText" text="N/A">
      <formula>NOT(ISERROR(SEARCH("N/A",D30)))</formula>
    </cfRule>
  </conditionalFormatting>
  <conditionalFormatting sqref="D32">
    <cfRule type="containsText" dxfId="734" priority="751" operator="containsText" text="B">
      <formula>NOT(ISERROR(SEARCH("B",D32)))</formula>
    </cfRule>
    <cfRule type="containsText" dxfId="733" priority="752" operator="containsText" text="C">
      <formula>NOT(ISERROR(SEARCH("C",D32)))</formula>
    </cfRule>
    <cfRule type="containsText" dxfId="732" priority="753" operator="containsText" text="D">
      <formula>NOT(ISERROR(SEARCH("D",D32)))</formula>
    </cfRule>
    <cfRule type="containsText" dxfId="731" priority="754" operator="containsText" text="MAJOR">
      <formula>NOT(ISERROR(SEARCH("MAJOR",D32)))</formula>
    </cfRule>
    <cfRule type="containsText" dxfId="730" priority="755" operator="containsText" text="N/A">
      <formula>NOT(ISERROR(SEARCH("N/A",D32)))</formula>
    </cfRule>
  </conditionalFormatting>
  <conditionalFormatting sqref="D35">
    <cfRule type="containsText" dxfId="729" priority="746" operator="containsText" text="B">
      <formula>NOT(ISERROR(SEARCH("B",D35)))</formula>
    </cfRule>
    <cfRule type="containsText" dxfId="728" priority="747" operator="containsText" text="C">
      <formula>NOT(ISERROR(SEARCH("C",D35)))</formula>
    </cfRule>
    <cfRule type="containsText" dxfId="727" priority="748" operator="containsText" text="D">
      <formula>NOT(ISERROR(SEARCH("D",D35)))</formula>
    </cfRule>
    <cfRule type="containsText" dxfId="726" priority="749" operator="containsText" text="MAJOR">
      <formula>NOT(ISERROR(SEARCH("MAJOR",D35)))</formula>
    </cfRule>
    <cfRule type="containsText" dxfId="725" priority="750" operator="containsText" text="N/A">
      <formula>NOT(ISERROR(SEARCH("N/A",D35)))</formula>
    </cfRule>
  </conditionalFormatting>
  <conditionalFormatting sqref="D36">
    <cfRule type="containsText" dxfId="724" priority="741" operator="containsText" text="B">
      <formula>NOT(ISERROR(SEARCH("B",D36)))</formula>
    </cfRule>
    <cfRule type="containsText" dxfId="723" priority="742" operator="containsText" text="C">
      <formula>NOT(ISERROR(SEARCH("C",D36)))</formula>
    </cfRule>
    <cfRule type="containsText" dxfId="722" priority="743" operator="containsText" text="D">
      <formula>NOT(ISERROR(SEARCH("D",D36)))</formula>
    </cfRule>
    <cfRule type="containsText" dxfId="721" priority="744" operator="containsText" text="MAJOR">
      <formula>NOT(ISERROR(SEARCH("MAJOR",D36)))</formula>
    </cfRule>
    <cfRule type="containsText" dxfId="720" priority="745" operator="containsText" text="N/A">
      <formula>NOT(ISERROR(SEARCH("N/A",D36)))</formula>
    </cfRule>
  </conditionalFormatting>
  <conditionalFormatting sqref="D37">
    <cfRule type="containsText" dxfId="719" priority="736" operator="containsText" text="B">
      <formula>NOT(ISERROR(SEARCH("B",D37)))</formula>
    </cfRule>
    <cfRule type="containsText" dxfId="718" priority="737" operator="containsText" text="C">
      <formula>NOT(ISERROR(SEARCH("C",D37)))</formula>
    </cfRule>
    <cfRule type="containsText" dxfId="717" priority="738" operator="containsText" text="D">
      <formula>NOT(ISERROR(SEARCH("D",D37)))</formula>
    </cfRule>
    <cfRule type="containsText" dxfId="716" priority="739" operator="containsText" text="MAJOR">
      <formula>NOT(ISERROR(SEARCH("MAJOR",D37)))</formula>
    </cfRule>
    <cfRule type="containsText" dxfId="715" priority="740" operator="containsText" text="N/A">
      <formula>NOT(ISERROR(SEARCH("N/A",D37)))</formula>
    </cfRule>
  </conditionalFormatting>
  <conditionalFormatting sqref="D38">
    <cfRule type="containsText" dxfId="714" priority="731" operator="containsText" text="B">
      <formula>NOT(ISERROR(SEARCH("B",D38)))</formula>
    </cfRule>
    <cfRule type="containsText" dxfId="713" priority="732" operator="containsText" text="C">
      <formula>NOT(ISERROR(SEARCH("C",D38)))</formula>
    </cfRule>
    <cfRule type="containsText" dxfId="712" priority="733" operator="containsText" text="D">
      <formula>NOT(ISERROR(SEARCH("D",D38)))</formula>
    </cfRule>
    <cfRule type="containsText" dxfId="711" priority="734" operator="containsText" text="MAJOR">
      <formula>NOT(ISERROR(SEARCH("MAJOR",D38)))</formula>
    </cfRule>
    <cfRule type="containsText" dxfId="710" priority="735" operator="containsText" text="N/A">
      <formula>NOT(ISERROR(SEARCH("N/A",D38)))</formula>
    </cfRule>
  </conditionalFormatting>
  <conditionalFormatting sqref="D39">
    <cfRule type="containsText" dxfId="709" priority="726" operator="containsText" text="B">
      <formula>NOT(ISERROR(SEARCH("B",D39)))</formula>
    </cfRule>
    <cfRule type="containsText" dxfId="708" priority="727" operator="containsText" text="C">
      <formula>NOT(ISERROR(SEARCH("C",D39)))</formula>
    </cfRule>
    <cfRule type="containsText" dxfId="707" priority="728" operator="containsText" text="D">
      <formula>NOT(ISERROR(SEARCH("D",D39)))</formula>
    </cfRule>
    <cfRule type="containsText" dxfId="706" priority="729" operator="containsText" text="MAJOR">
      <formula>NOT(ISERROR(SEARCH("MAJOR",D39)))</formula>
    </cfRule>
    <cfRule type="containsText" dxfId="705" priority="730" operator="containsText" text="N/A">
      <formula>NOT(ISERROR(SEARCH("N/A",D39)))</formula>
    </cfRule>
  </conditionalFormatting>
  <conditionalFormatting sqref="D41">
    <cfRule type="containsText" dxfId="704" priority="721" operator="containsText" text="B">
      <formula>NOT(ISERROR(SEARCH("B",D41)))</formula>
    </cfRule>
    <cfRule type="containsText" dxfId="703" priority="722" operator="containsText" text="C">
      <formula>NOT(ISERROR(SEARCH("C",D41)))</formula>
    </cfRule>
    <cfRule type="containsText" dxfId="702" priority="723" operator="containsText" text="D">
      <formula>NOT(ISERROR(SEARCH("D",D41)))</formula>
    </cfRule>
    <cfRule type="containsText" dxfId="701" priority="724" operator="containsText" text="MAJOR">
      <formula>NOT(ISERROR(SEARCH("MAJOR",D41)))</formula>
    </cfRule>
    <cfRule type="containsText" dxfId="700" priority="725" operator="containsText" text="N/A">
      <formula>NOT(ISERROR(SEARCH("N/A",D41)))</formula>
    </cfRule>
  </conditionalFormatting>
  <conditionalFormatting sqref="D42">
    <cfRule type="containsText" dxfId="699" priority="716" operator="containsText" text="B">
      <formula>NOT(ISERROR(SEARCH("B",D42)))</formula>
    </cfRule>
    <cfRule type="containsText" dxfId="698" priority="717" operator="containsText" text="C">
      <formula>NOT(ISERROR(SEARCH("C",D42)))</formula>
    </cfRule>
    <cfRule type="containsText" dxfId="697" priority="718" operator="containsText" text="D">
      <formula>NOT(ISERROR(SEARCH("D",D42)))</formula>
    </cfRule>
    <cfRule type="containsText" dxfId="696" priority="719" operator="containsText" text="MAJOR">
      <formula>NOT(ISERROR(SEARCH("MAJOR",D42)))</formula>
    </cfRule>
    <cfRule type="containsText" dxfId="695" priority="720" operator="containsText" text="N/A">
      <formula>NOT(ISERROR(SEARCH("N/A",D42)))</formula>
    </cfRule>
  </conditionalFormatting>
  <conditionalFormatting sqref="D44">
    <cfRule type="containsText" dxfId="694" priority="711" operator="containsText" text="B">
      <formula>NOT(ISERROR(SEARCH("B",D44)))</formula>
    </cfRule>
    <cfRule type="containsText" dxfId="693" priority="712" operator="containsText" text="C">
      <formula>NOT(ISERROR(SEARCH("C",D44)))</formula>
    </cfRule>
    <cfRule type="containsText" dxfId="692" priority="713" operator="containsText" text="D">
      <formula>NOT(ISERROR(SEARCH("D",D44)))</formula>
    </cfRule>
    <cfRule type="containsText" dxfId="691" priority="714" operator="containsText" text="MAJOR">
      <formula>NOT(ISERROR(SEARCH("MAJOR",D44)))</formula>
    </cfRule>
    <cfRule type="containsText" dxfId="690" priority="715" operator="containsText" text="N/A">
      <formula>NOT(ISERROR(SEARCH("N/A",D44)))</formula>
    </cfRule>
  </conditionalFormatting>
  <conditionalFormatting sqref="D45">
    <cfRule type="containsText" dxfId="689" priority="706" operator="containsText" text="B">
      <formula>NOT(ISERROR(SEARCH("B",D45)))</formula>
    </cfRule>
    <cfRule type="containsText" dxfId="688" priority="707" operator="containsText" text="C">
      <formula>NOT(ISERROR(SEARCH("C",D45)))</formula>
    </cfRule>
    <cfRule type="containsText" dxfId="687" priority="708" operator="containsText" text="D">
      <formula>NOT(ISERROR(SEARCH("D",D45)))</formula>
    </cfRule>
    <cfRule type="containsText" dxfId="686" priority="709" operator="containsText" text="MAJOR">
      <formula>NOT(ISERROR(SEARCH("MAJOR",D45)))</formula>
    </cfRule>
    <cfRule type="containsText" dxfId="685" priority="710" operator="containsText" text="N/A">
      <formula>NOT(ISERROR(SEARCH("N/A",D45)))</formula>
    </cfRule>
  </conditionalFormatting>
  <conditionalFormatting sqref="D46">
    <cfRule type="containsText" dxfId="684" priority="701" operator="containsText" text="B">
      <formula>NOT(ISERROR(SEARCH("B",D46)))</formula>
    </cfRule>
    <cfRule type="containsText" dxfId="683" priority="702" operator="containsText" text="C">
      <formula>NOT(ISERROR(SEARCH("C",D46)))</formula>
    </cfRule>
    <cfRule type="containsText" dxfId="682" priority="703" operator="containsText" text="D">
      <formula>NOT(ISERROR(SEARCH("D",D46)))</formula>
    </cfRule>
    <cfRule type="containsText" dxfId="681" priority="704" operator="containsText" text="MAJOR">
      <formula>NOT(ISERROR(SEARCH("MAJOR",D46)))</formula>
    </cfRule>
    <cfRule type="containsText" dxfId="680" priority="705" operator="containsText" text="N/A">
      <formula>NOT(ISERROR(SEARCH("N/A",D46)))</formula>
    </cfRule>
  </conditionalFormatting>
  <conditionalFormatting sqref="D47">
    <cfRule type="containsText" dxfId="679" priority="696" operator="containsText" text="B">
      <formula>NOT(ISERROR(SEARCH("B",D47)))</formula>
    </cfRule>
    <cfRule type="containsText" dxfId="678" priority="697" operator="containsText" text="C">
      <formula>NOT(ISERROR(SEARCH("C",D47)))</formula>
    </cfRule>
    <cfRule type="containsText" dxfId="677" priority="698" operator="containsText" text="D">
      <formula>NOT(ISERROR(SEARCH("D",D47)))</formula>
    </cfRule>
    <cfRule type="containsText" dxfId="676" priority="699" operator="containsText" text="MAJOR">
      <formula>NOT(ISERROR(SEARCH("MAJOR",D47)))</formula>
    </cfRule>
    <cfRule type="containsText" dxfId="675" priority="700" operator="containsText" text="N/A">
      <formula>NOT(ISERROR(SEARCH("N/A",D47)))</formula>
    </cfRule>
  </conditionalFormatting>
  <conditionalFormatting sqref="D49">
    <cfRule type="containsText" dxfId="674" priority="691" operator="containsText" text="B">
      <formula>NOT(ISERROR(SEARCH("B",D49)))</formula>
    </cfRule>
    <cfRule type="containsText" dxfId="673" priority="692" operator="containsText" text="C">
      <formula>NOT(ISERROR(SEARCH("C",D49)))</formula>
    </cfRule>
    <cfRule type="containsText" dxfId="672" priority="693" operator="containsText" text="D">
      <formula>NOT(ISERROR(SEARCH("D",D49)))</formula>
    </cfRule>
    <cfRule type="containsText" dxfId="671" priority="694" operator="containsText" text="MAJOR">
      <formula>NOT(ISERROR(SEARCH("MAJOR",D49)))</formula>
    </cfRule>
    <cfRule type="containsText" dxfId="670" priority="695" operator="containsText" text="N/A">
      <formula>NOT(ISERROR(SEARCH("N/A",D49)))</formula>
    </cfRule>
  </conditionalFormatting>
  <conditionalFormatting sqref="D50">
    <cfRule type="containsText" dxfId="669" priority="686" operator="containsText" text="B">
      <formula>NOT(ISERROR(SEARCH("B",D50)))</formula>
    </cfRule>
    <cfRule type="containsText" dxfId="668" priority="687" operator="containsText" text="C">
      <formula>NOT(ISERROR(SEARCH("C",D50)))</formula>
    </cfRule>
    <cfRule type="containsText" dxfId="667" priority="688" operator="containsText" text="D">
      <formula>NOT(ISERROR(SEARCH("D",D50)))</formula>
    </cfRule>
    <cfRule type="containsText" dxfId="666" priority="689" operator="containsText" text="MAJOR">
      <formula>NOT(ISERROR(SEARCH("MAJOR",D50)))</formula>
    </cfRule>
    <cfRule type="containsText" dxfId="665" priority="690" operator="containsText" text="N/A">
      <formula>NOT(ISERROR(SEARCH("N/A",D50)))</formula>
    </cfRule>
  </conditionalFormatting>
  <conditionalFormatting sqref="D52">
    <cfRule type="containsText" dxfId="664" priority="681" operator="containsText" text="B">
      <formula>NOT(ISERROR(SEARCH("B",D52)))</formula>
    </cfRule>
    <cfRule type="containsText" dxfId="663" priority="682" operator="containsText" text="C">
      <formula>NOT(ISERROR(SEARCH("C",D52)))</formula>
    </cfRule>
    <cfRule type="containsText" dxfId="662" priority="683" operator="containsText" text="D">
      <formula>NOT(ISERROR(SEARCH("D",D52)))</formula>
    </cfRule>
    <cfRule type="containsText" dxfId="661" priority="684" operator="containsText" text="MAJOR">
      <formula>NOT(ISERROR(SEARCH("MAJOR",D52)))</formula>
    </cfRule>
    <cfRule type="containsText" dxfId="660" priority="685" operator="containsText" text="N/A">
      <formula>NOT(ISERROR(SEARCH("N/A",D52)))</formula>
    </cfRule>
  </conditionalFormatting>
  <conditionalFormatting sqref="D55">
    <cfRule type="containsText" dxfId="659" priority="676" operator="containsText" text="B">
      <formula>NOT(ISERROR(SEARCH("B",D55)))</formula>
    </cfRule>
    <cfRule type="containsText" dxfId="658" priority="677" operator="containsText" text="C">
      <formula>NOT(ISERROR(SEARCH("C",D55)))</formula>
    </cfRule>
    <cfRule type="containsText" dxfId="657" priority="678" operator="containsText" text="D">
      <formula>NOT(ISERROR(SEARCH("D",D55)))</formula>
    </cfRule>
    <cfRule type="containsText" dxfId="656" priority="679" operator="containsText" text="MAJOR">
      <formula>NOT(ISERROR(SEARCH("MAJOR",D55)))</formula>
    </cfRule>
    <cfRule type="containsText" dxfId="655" priority="680" operator="containsText" text="N/A">
      <formula>NOT(ISERROR(SEARCH("N/A",D55)))</formula>
    </cfRule>
  </conditionalFormatting>
  <conditionalFormatting sqref="D58">
    <cfRule type="containsText" dxfId="654" priority="671" operator="containsText" text="B">
      <formula>NOT(ISERROR(SEARCH("B",D58)))</formula>
    </cfRule>
    <cfRule type="containsText" dxfId="653" priority="672" operator="containsText" text="C">
      <formula>NOT(ISERROR(SEARCH("C",D58)))</formula>
    </cfRule>
    <cfRule type="containsText" dxfId="652" priority="673" operator="containsText" text="D">
      <formula>NOT(ISERROR(SEARCH("D",D58)))</formula>
    </cfRule>
    <cfRule type="containsText" dxfId="651" priority="674" operator="containsText" text="MAJOR">
      <formula>NOT(ISERROR(SEARCH("MAJOR",D58)))</formula>
    </cfRule>
    <cfRule type="containsText" dxfId="650" priority="675" operator="containsText" text="N/A">
      <formula>NOT(ISERROR(SEARCH("N/A",D58)))</formula>
    </cfRule>
  </conditionalFormatting>
  <conditionalFormatting sqref="D60">
    <cfRule type="containsText" dxfId="649" priority="666" operator="containsText" text="B">
      <formula>NOT(ISERROR(SEARCH("B",D60)))</formula>
    </cfRule>
    <cfRule type="containsText" dxfId="648" priority="667" operator="containsText" text="C">
      <formula>NOT(ISERROR(SEARCH("C",D60)))</formula>
    </cfRule>
    <cfRule type="containsText" dxfId="647" priority="668" operator="containsText" text="D">
      <formula>NOT(ISERROR(SEARCH("D",D60)))</formula>
    </cfRule>
    <cfRule type="containsText" dxfId="646" priority="669" operator="containsText" text="MAJOR">
      <formula>NOT(ISERROR(SEARCH("MAJOR",D60)))</formula>
    </cfRule>
    <cfRule type="containsText" dxfId="645" priority="670" operator="containsText" text="N/A">
      <formula>NOT(ISERROR(SEARCH("N/A",D60)))</formula>
    </cfRule>
  </conditionalFormatting>
  <conditionalFormatting sqref="D64">
    <cfRule type="containsText" dxfId="644" priority="661" operator="containsText" text="B">
      <formula>NOT(ISERROR(SEARCH("B",D64)))</formula>
    </cfRule>
    <cfRule type="containsText" dxfId="643" priority="662" operator="containsText" text="C">
      <formula>NOT(ISERROR(SEARCH("C",D64)))</formula>
    </cfRule>
    <cfRule type="containsText" dxfId="642" priority="663" operator="containsText" text="D">
      <formula>NOT(ISERROR(SEARCH("D",D64)))</formula>
    </cfRule>
    <cfRule type="containsText" dxfId="641" priority="664" operator="containsText" text="MAJOR">
      <formula>NOT(ISERROR(SEARCH("MAJOR",D64)))</formula>
    </cfRule>
    <cfRule type="containsText" dxfId="640" priority="665" operator="containsText" text="N/A">
      <formula>NOT(ISERROR(SEARCH("N/A",D64)))</formula>
    </cfRule>
  </conditionalFormatting>
  <conditionalFormatting sqref="D67">
    <cfRule type="containsText" dxfId="639" priority="656" operator="containsText" text="B">
      <formula>NOT(ISERROR(SEARCH("B",D67)))</formula>
    </cfRule>
    <cfRule type="containsText" dxfId="638" priority="657" operator="containsText" text="C">
      <formula>NOT(ISERROR(SEARCH("C",D67)))</formula>
    </cfRule>
    <cfRule type="containsText" dxfId="637" priority="658" operator="containsText" text="D">
      <formula>NOT(ISERROR(SEARCH("D",D67)))</formula>
    </cfRule>
    <cfRule type="containsText" dxfId="636" priority="659" operator="containsText" text="MAJOR">
      <formula>NOT(ISERROR(SEARCH("MAJOR",D67)))</formula>
    </cfRule>
    <cfRule type="containsText" dxfId="635" priority="660" operator="containsText" text="N/A">
      <formula>NOT(ISERROR(SEARCH("N/A",D67)))</formula>
    </cfRule>
  </conditionalFormatting>
  <conditionalFormatting sqref="D68">
    <cfRule type="containsText" dxfId="634" priority="651" operator="containsText" text="B">
      <formula>NOT(ISERROR(SEARCH("B",D68)))</formula>
    </cfRule>
    <cfRule type="containsText" dxfId="633" priority="652" operator="containsText" text="C">
      <formula>NOT(ISERROR(SEARCH("C",D68)))</formula>
    </cfRule>
    <cfRule type="containsText" dxfId="632" priority="653" operator="containsText" text="D">
      <formula>NOT(ISERROR(SEARCH("D",D68)))</formula>
    </cfRule>
    <cfRule type="containsText" dxfId="631" priority="654" operator="containsText" text="MAJOR">
      <formula>NOT(ISERROR(SEARCH("MAJOR",D68)))</formula>
    </cfRule>
    <cfRule type="containsText" dxfId="630" priority="655" operator="containsText" text="N/A">
      <formula>NOT(ISERROR(SEARCH("N/A",D68)))</formula>
    </cfRule>
  </conditionalFormatting>
  <conditionalFormatting sqref="D72">
    <cfRule type="containsText" dxfId="629" priority="646" operator="containsText" text="B">
      <formula>NOT(ISERROR(SEARCH("B",D72)))</formula>
    </cfRule>
    <cfRule type="containsText" dxfId="628" priority="647" operator="containsText" text="C">
      <formula>NOT(ISERROR(SEARCH("C",D72)))</formula>
    </cfRule>
    <cfRule type="containsText" dxfId="627" priority="648" operator="containsText" text="D">
      <formula>NOT(ISERROR(SEARCH("D",D72)))</formula>
    </cfRule>
    <cfRule type="containsText" dxfId="626" priority="649" operator="containsText" text="MAJOR">
      <formula>NOT(ISERROR(SEARCH("MAJOR",D72)))</formula>
    </cfRule>
    <cfRule type="containsText" dxfId="625" priority="650" operator="containsText" text="N/A">
      <formula>NOT(ISERROR(SEARCH("N/A",D72)))</formula>
    </cfRule>
  </conditionalFormatting>
  <conditionalFormatting sqref="D73">
    <cfRule type="containsText" dxfId="624" priority="641" operator="containsText" text="B">
      <formula>NOT(ISERROR(SEARCH("B",D73)))</formula>
    </cfRule>
    <cfRule type="containsText" dxfId="623" priority="642" operator="containsText" text="C">
      <formula>NOT(ISERROR(SEARCH("C",D73)))</formula>
    </cfRule>
    <cfRule type="containsText" dxfId="622" priority="643" operator="containsText" text="D">
      <formula>NOT(ISERROR(SEARCH("D",D73)))</formula>
    </cfRule>
    <cfRule type="containsText" dxfId="621" priority="644" operator="containsText" text="MAJOR">
      <formula>NOT(ISERROR(SEARCH("MAJOR",D73)))</formula>
    </cfRule>
    <cfRule type="containsText" dxfId="620" priority="645" operator="containsText" text="N/A">
      <formula>NOT(ISERROR(SEARCH("N/A",D73)))</formula>
    </cfRule>
  </conditionalFormatting>
  <conditionalFormatting sqref="D75">
    <cfRule type="containsText" dxfId="619" priority="636" operator="containsText" text="B">
      <formula>NOT(ISERROR(SEARCH("B",D75)))</formula>
    </cfRule>
    <cfRule type="containsText" dxfId="618" priority="637" operator="containsText" text="C">
      <formula>NOT(ISERROR(SEARCH("C",D75)))</formula>
    </cfRule>
    <cfRule type="containsText" dxfId="617" priority="638" operator="containsText" text="D">
      <formula>NOT(ISERROR(SEARCH("D",D75)))</formula>
    </cfRule>
    <cfRule type="containsText" dxfId="616" priority="639" operator="containsText" text="MAJOR">
      <formula>NOT(ISERROR(SEARCH("MAJOR",D75)))</formula>
    </cfRule>
    <cfRule type="containsText" dxfId="615" priority="640" operator="containsText" text="N/A">
      <formula>NOT(ISERROR(SEARCH("N/A",D75)))</formula>
    </cfRule>
  </conditionalFormatting>
  <conditionalFormatting sqref="D76">
    <cfRule type="containsText" dxfId="614" priority="631" operator="containsText" text="B">
      <formula>NOT(ISERROR(SEARCH("B",D76)))</formula>
    </cfRule>
    <cfRule type="containsText" dxfId="613" priority="632" operator="containsText" text="C">
      <formula>NOT(ISERROR(SEARCH("C",D76)))</formula>
    </cfRule>
    <cfRule type="containsText" dxfId="612" priority="633" operator="containsText" text="D">
      <formula>NOT(ISERROR(SEARCH("D",D76)))</formula>
    </cfRule>
    <cfRule type="containsText" dxfId="611" priority="634" operator="containsText" text="MAJOR">
      <formula>NOT(ISERROR(SEARCH("MAJOR",D76)))</formula>
    </cfRule>
    <cfRule type="containsText" dxfId="610" priority="635" operator="containsText" text="N/A">
      <formula>NOT(ISERROR(SEARCH("N/A",D76)))</formula>
    </cfRule>
  </conditionalFormatting>
  <conditionalFormatting sqref="D80">
    <cfRule type="containsText" dxfId="609" priority="626" operator="containsText" text="B">
      <formula>NOT(ISERROR(SEARCH("B",D80)))</formula>
    </cfRule>
    <cfRule type="containsText" dxfId="608" priority="627" operator="containsText" text="C">
      <formula>NOT(ISERROR(SEARCH("C",D80)))</formula>
    </cfRule>
    <cfRule type="containsText" dxfId="607" priority="628" operator="containsText" text="D">
      <formula>NOT(ISERROR(SEARCH("D",D80)))</formula>
    </cfRule>
    <cfRule type="containsText" dxfId="606" priority="629" operator="containsText" text="MAJOR">
      <formula>NOT(ISERROR(SEARCH("MAJOR",D80)))</formula>
    </cfRule>
    <cfRule type="containsText" dxfId="605" priority="630" operator="containsText" text="N/A">
      <formula>NOT(ISERROR(SEARCH("N/A",D80)))</formula>
    </cfRule>
  </conditionalFormatting>
  <conditionalFormatting sqref="D81">
    <cfRule type="containsText" dxfId="604" priority="621" operator="containsText" text="B">
      <formula>NOT(ISERROR(SEARCH("B",D81)))</formula>
    </cfRule>
    <cfRule type="containsText" dxfId="603" priority="622" operator="containsText" text="C">
      <formula>NOT(ISERROR(SEARCH("C",D81)))</formula>
    </cfRule>
    <cfRule type="containsText" dxfId="602" priority="623" operator="containsText" text="D">
      <formula>NOT(ISERROR(SEARCH("D",D81)))</formula>
    </cfRule>
    <cfRule type="containsText" dxfId="601" priority="624" operator="containsText" text="MAJOR">
      <formula>NOT(ISERROR(SEARCH("MAJOR",D81)))</formula>
    </cfRule>
    <cfRule type="containsText" dxfId="600" priority="625" operator="containsText" text="N/A">
      <formula>NOT(ISERROR(SEARCH("N/A",D81)))</formula>
    </cfRule>
  </conditionalFormatting>
  <conditionalFormatting sqref="D84">
    <cfRule type="containsText" dxfId="599" priority="616" operator="containsText" text="B">
      <formula>NOT(ISERROR(SEARCH("B",D84)))</formula>
    </cfRule>
    <cfRule type="containsText" dxfId="598" priority="617" operator="containsText" text="C">
      <formula>NOT(ISERROR(SEARCH("C",D84)))</formula>
    </cfRule>
    <cfRule type="containsText" dxfId="597" priority="618" operator="containsText" text="D">
      <formula>NOT(ISERROR(SEARCH("D",D84)))</formula>
    </cfRule>
    <cfRule type="containsText" dxfId="596" priority="619" operator="containsText" text="MAJOR">
      <formula>NOT(ISERROR(SEARCH("MAJOR",D84)))</formula>
    </cfRule>
    <cfRule type="containsText" dxfId="595" priority="620" operator="containsText" text="N/A">
      <formula>NOT(ISERROR(SEARCH("N/A",D84)))</formula>
    </cfRule>
  </conditionalFormatting>
  <conditionalFormatting sqref="D85">
    <cfRule type="containsText" dxfId="594" priority="611" operator="containsText" text="B">
      <formula>NOT(ISERROR(SEARCH("B",D85)))</formula>
    </cfRule>
    <cfRule type="containsText" dxfId="593" priority="612" operator="containsText" text="C">
      <formula>NOT(ISERROR(SEARCH("C",D85)))</formula>
    </cfRule>
    <cfRule type="containsText" dxfId="592" priority="613" operator="containsText" text="D">
      <formula>NOT(ISERROR(SEARCH("D",D85)))</formula>
    </cfRule>
    <cfRule type="containsText" dxfId="591" priority="614" operator="containsText" text="MAJOR">
      <formula>NOT(ISERROR(SEARCH("MAJOR",D85)))</formula>
    </cfRule>
    <cfRule type="containsText" dxfId="590" priority="615" operator="containsText" text="N/A">
      <formula>NOT(ISERROR(SEARCH("N/A",D85)))</formula>
    </cfRule>
  </conditionalFormatting>
  <conditionalFormatting sqref="D306">
    <cfRule type="containsText" dxfId="589" priority="11" operator="containsText" text="B">
      <formula>NOT(ISERROR(SEARCH("B",D306)))</formula>
    </cfRule>
    <cfRule type="containsText" dxfId="588" priority="12" operator="containsText" text="C">
      <formula>NOT(ISERROR(SEARCH("C",D306)))</formula>
    </cfRule>
    <cfRule type="containsText" dxfId="587" priority="13" operator="containsText" text="D">
      <formula>NOT(ISERROR(SEARCH("D",D306)))</formula>
    </cfRule>
    <cfRule type="containsText" dxfId="586" priority="14" operator="containsText" text="MAJOR">
      <formula>NOT(ISERROR(SEARCH("MAJOR",D306)))</formula>
    </cfRule>
    <cfRule type="containsText" dxfId="585" priority="15" operator="containsText" text="N/A">
      <formula>NOT(ISERROR(SEARCH("N/A",D306)))</formula>
    </cfRule>
  </conditionalFormatting>
  <conditionalFormatting sqref="D307">
    <cfRule type="containsText" dxfId="584" priority="6" operator="containsText" text="B">
      <formula>NOT(ISERROR(SEARCH("B",D307)))</formula>
    </cfRule>
    <cfRule type="containsText" dxfId="583" priority="7" operator="containsText" text="C">
      <formula>NOT(ISERROR(SEARCH("C",D307)))</formula>
    </cfRule>
    <cfRule type="containsText" dxfId="582" priority="8" operator="containsText" text="D">
      <formula>NOT(ISERROR(SEARCH("D",D307)))</formula>
    </cfRule>
    <cfRule type="containsText" dxfId="581" priority="9" operator="containsText" text="MAJOR">
      <formula>NOT(ISERROR(SEARCH("MAJOR",D307)))</formula>
    </cfRule>
    <cfRule type="containsText" dxfId="580" priority="10" operator="containsText" text="N/A">
      <formula>NOT(ISERROR(SEARCH("N/A",D307)))</formula>
    </cfRule>
  </conditionalFormatting>
  <conditionalFormatting sqref="D88:D90 D86">
    <cfRule type="containsText" dxfId="579" priority="591" operator="containsText" text="B">
      <formula>NOT(ISERROR(SEARCH("B",D86)))</formula>
    </cfRule>
    <cfRule type="containsText" dxfId="578" priority="592" operator="containsText" text="C">
      <formula>NOT(ISERROR(SEARCH("C",D86)))</formula>
    </cfRule>
    <cfRule type="containsText" dxfId="577" priority="593" operator="containsText" text="D">
      <formula>NOT(ISERROR(SEARCH("D",D86)))</formula>
    </cfRule>
    <cfRule type="containsText" dxfId="576" priority="594" operator="containsText" text="MAJOR">
      <formula>NOT(ISERROR(SEARCH("MAJOR",D86)))</formula>
    </cfRule>
    <cfRule type="containsText" dxfId="575" priority="595" operator="containsText" text="N/A">
      <formula>NOT(ISERROR(SEARCH("N/A",D86)))</formula>
    </cfRule>
  </conditionalFormatting>
  <conditionalFormatting sqref="D91">
    <cfRule type="containsText" dxfId="574" priority="586" operator="containsText" text="B">
      <formula>NOT(ISERROR(SEARCH("B",D91)))</formula>
    </cfRule>
    <cfRule type="containsText" dxfId="573" priority="587" operator="containsText" text="C">
      <formula>NOT(ISERROR(SEARCH("C",D91)))</formula>
    </cfRule>
    <cfRule type="containsText" dxfId="572" priority="588" operator="containsText" text="D">
      <formula>NOT(ISERROR(SEARCH("D",D91)))</formula>
    </cfRule>
    <cfRule type="containsText" dxfId="571" priority="589" operator="containsText" text="MAJOR">
      <formula>NOT(ISERROR(SEARCH("MAJOR",D91)))</formula>
    </cfRule>
    <cfRule type="containsText" dxfId="570" priority="590" operator="containsText" text="N/A">
      <formula>NOT(ISERROR(SEARCH("N/A",D91)))</formula>
    </cfRule>
  </conditionalFormatting>
  <conditionalFormatting sqref="D94">
    <cfRule type="containsText" dxfId="569" priority="581" operator="containsText" text="B">
      <formula>NOT(ISERROR(SEARCH("B",D94)))</formula>
    </cfRule>
    <cfRule type="containsText" dxfId="568" priority="582" operator="containsText" text="C">
      <formula>NOT(ISERROR(SEARCH("C",D94)))</formula>
    </cfRule>
    <cfRule type="containsText" dxfId="567" priority="583" operator="containsText" text="D">
      <formula>NOT(ISERROR(SEARCH("D",D94)))</formula>
    </cfRule>
    <cfRule type="containsText" dxfId="566" priority="584" operator="containsText" text="MAJOR">
      <formula>NOT(ISERROR(SEARCH("MAJOR",D94)))</formula>
    </cfRule>
    <cfRule type="containsText" dxfId="565" priority="585" operator="containsText" text="N/A">
      <formula>NOT(ISERROR(SEARCH("N/A",D94)))</formula>
    </cfRule>
  </conditionalFormatting>
  <conditionalFormatting sqref="D95">
    <cfRule type="containsText" dxfId="564" priority="576" operator="containsText" text="B">
      <formula>NOT(ISERROR(SEARCH("B",D95)))</formula>
    </cfRule>
    <cfRule type="containsText" dxfId="563" priority="577" operator="containsText" text="C">
      <formula>NOT(ISERROR(SEARCH("C",D95)))</formula>
    </cfRule>
    <cfRule type="containsText" dxfId="562" priority="578" operator="containsText" text="D">
      <formula>NOT(ISERROR(SEARCH("D",D95)))</formula>
    </cfRule>
    <cfRule type="containsText" dxfId="561" priority="579" operator="containsText" text="MAJOR">
      <formula>NOT(ISERROR(SEARCH("MAJOR",D95)))</formula>
    </cfRule>
    <cfRule type="containsText" dxfId="560" priority="580" operator="containsText" text="N/A">
      <formula>NOT(ISERROR(SEARCH("N/A",D95)))</formula>
    </cfRule>
  </conditionalFormatting>
  <conditionalFormatting sqref="D98">
    <cfRule type="containsText" dxfId="559" priority="571" operator="containsText" text="B">
      <formula>NOT(ISERROR(SEARCH("B",D98)))</formula>
    </cfRule>
    <cfRule type="containsText" dxfId="558" priority="572" operator="containsText" text="C">
      <formula>NOT(ISERROR(SEARCH("C",D98)))</formula>
    </cfRule>
    <cfRule type="containsText" dxfId="557" priority="573" operator="containsText" text="D">
      <formula>NOT(ISERROR(SEARCH("D",D98)))</formula>
    </cfRule>
    <cfRule type="containsText" dxfId="556" priority="574" operator="containsText" text="MAJOR">
      <formula>NOT(ISERROR(SEARCH("MAJOR",D98)))</formula>
    </cfRule>
    <cfRule type="containsText" dxfId="555" priority="575" operator="containsText" text="N/A">
      <formula>NOT(ISERROR(SEARCH("N/A",D98)))</formula>
    </cfRule>
  </conditionalFormatting>
  <conditionalFormatting sqref="D101">
    <cfRule type="containsText" dxfId="554" priority="566" operator="containsText" text="B">
      <formula>NOT(ISERROR(SEARCH("B",D101)))</formula>
    </cfRule>
    <cfRule type="containsText" dxfId="553" priority="567" operator="containsText" text="C">
      <formula>NOT(ISERROR(SEARCH("C",D101)))</formula>
    </cfRule>
    <cfRule type="containsText" dxfId="552" priority="568" operator="containsText" text="D">
      <formula>NOT(ISERROR(SEARCH("D",D101)))</formula>
    </cfRule>
    <cfRule type="containsText" dxfId="551" priority="569" operator="containsText" text="MAJOR">
      <formula>NOT(ISERROR(SEARCH("MAJOR",D101)))</formula>
    </cfRule>
    <cfRule type="containsText" dxfId="550" priority="570" operator="containsText" text="N/A">
      <formula>NOT(ISERROR(SEARCH("N/A",D101)))</formula>
    </cfRule>
  </conditionalFormatting>
  <conditionalFormatting sqref="D106">
    <cfRule type="containsText" dxfId="549" priority="561" operator="containsText" text="B">
      <formula>NOT(ISERROR(SEARCH("B",D106)))</formula>
    </cfRule>
    <cfRule type="containsText" dxfId="548" priority="562" operator="containsText" text="C">
      <formula>NOT(ISERROR(SEARCH("C",D106)))</formula>
    </cfRule>
    <cfRule type="containsText" dxfId="547" priority="563" operator="containsText" text="D">
      <formula>NOT(ISERROR(SEARCH("D",D106)))</formula>
    </cfRule>
    <cfRule type="containsText" dxfId="546" priority="564" operator="containsText" text="MAJOR">
      <formula>NOT(ISERROR(SEARCH("MAJOR",D106)))</formula>
    </cfRule>
    <cfRule type="containsText" dxfId="545" priority="565" operator="containsText" text="N/A">
      <formula>NOT(ISERROR(SEARCH("N/A",D106)))</formula>
    </cfRule>
  </conditionalFormatting>
  <conditionalFormatting sqref="D109">
    <cfRule type="containsText" dxfId="544" priority="556" operator="containsText" text="B">
      <formula>NOT(ISERROR(SEARCH("B",D109)))</formula>
    </cfRule>
    <cfRule type="containsText" dxfId="543" priority="557" operator="containsText" text="C">
      <formula>NOT(ISERROR(SEARCH("C",D109)))</formula>
    </cfRule>
    <cfRule type="containsText" dxfId="542" priority="558" operator="containsText" text="D">
      <formula>NOT(ISERROR(SEARCH("D",D109)))</formula>
    </cfRule>
    <cfRule type="containsText" dxfId="541" priority="559" operator="containsText" text="MAJOR">
      <formula>NOT(ISERROR(SEARCH("MAJOR",D109)))</formula>
    </cfRule>
    <cfRule type="containsText" dxfId="540" priority="560" operator="containsText" text="N/A">
      <formula>NOT(ISERROR(SEARCH("N/A",D109)))</formula>
    </cfRule>
  </conditionalFormatting>
  <conditionalFormatting sqref="D111">
    <cfRule type="containsText" dxfId="539" priority="551" operator="containsText" text="B">
      <formula>NOT(ISERROR(SEARCH("B",D111)))</formula>
    </cfRule>
    <cfRule type="containsText" dxfId="538" priority="552" operator="containsText" text="C">
      <formula>NOT(ISERROR(SEARCH("C",D111)))</formula>
    </cfRule>
    <cfRule type="containsText" dxfId="537" priority="553" operator="containsText" text="D">
      <formula>NOT(ISERROR(SEARCH("D",D111)))</formula>
    </cfRule>
    <cfRule type="containsText" dxfId="536" priority="554" operator="containsText" text="MAJOR">
      <formula>NOT(ISERROR(SEARCH("MAJOR",D111)))</formula>
    </cfRule>
    <cfRule type="containsText" dxfId="535" priority="555" operator="containsText" text="N/A">
      <formula>NOT(ISERROR(SEARCH("N/A",D111)))</formula>
    </cfRule>
  </conditionalFormatting>
  <conditionalFormatting sqref="D112">
    <cfRule type="containsText" dxfId="534" priority="546" operator="containsText" text="B">
      <formula>NOT(ISERROR(SEARCH("B",D112)))</formula>
    </cfRule>
    <cfRule type="containsText" dxfId="533" priority="547" operator="containsText" text="C">
      <formula>NOT(ISERROR(SEARCH("C",D112)))</formula>
    </cfRule>
    <cfRule type="containsText" dxfId="532" priority="548" operator="containsText" text="D">
      <formula>NOT(ISERROR(SEARCH("D",D112)))</formula>
    </cfRule>
    <cfRule type="containsText" dxfId="531" priority="549" operator="containsText" text="MAJOR">
      <formula>NOT(ISERROR(SEARCH("MAJOR",D112)))</formula>
    </cfRule>
    <cfRule type="containsText" dxfId="530" priority="550" operator="containsText" text="N/A">
      <formula>NOT(ISERROR(SEARCH("N/A",D112)))</formula>
    </cfRule>
  </conditionalFormatting>
  <conditionalFormatting sqref="D309">
    <cfRule type="containsText" dxfId="529" priority="1" operator="containsText" text="B">
      <formula>NOT(ISERROR(SEARCH("B",D309)))</formula>
    </cfRule>
    <cfRule type="containsText" dxfId="528" priority="2" operator="containsText" text="C">
      <formula>NOT(ISERROR(SEARCH("C",D309)))</formula>
    </cfRule>
    <cfRule type="containsText" dxfId="527" priority="3" operator="containsText" text="D">
      <formula>NOT(ISERROR(SEARCH("D",D309)))</formula>
    </cfRule>
    <cfRule type="containsText" dxfId="526" priority="4" operator="containsText" text="MAJOR">
      <formula>NOT(ISERROR(SEARCH("MAJOR",D309)))</formula>
    </cfRule>
    <cfRule type="containsText" dxfId="525" priority="5" operator="containsText" text="N/A">
      <formula>NOT(ISERROR(SEARCH("N/A",D309)))</formula>
    </cfRule>
  </conditionalFormatting>
  <conditionalFormatting sqref="D117">
    <cfRule type="containsText" dxfId="524" priority="536" operator="containsText" text="B">
      <formula>NOT(ISERROR(SEARCH("B",D117)))</formula>
    </cfRule>
    <cfRule type="containsText" dxfId="523" priority="537" operator="containsText" text="C">
      <formula>NOT(ISERROR(SEARCH("C",D117)))</formula>
    </cfRule>
    <cfRule type="containsText" dxfId="522" priority="538" operator="containsText" text="D">
      <formula>NOT(ISERROR(SEARCH("D",D117)))</formula>
    </cfRule>
    <cfRule type="containsText" dxfId="521" priority="539" operator="containsText" text="MAJOR">
      <formula>NOT(ISERROR(SEARCH("MAJOR",D117)))</formula>
    </cfRule>
    <cfRule type="containsText" dxfId="520" priority="540" operator="containsText" text="N/A">
      <formula>NOT(ISERROR(SEARCH("N/A",D117)))</formula>
    </cfRule>
  </conditionalFormatting>
  <conditionalFormatting sqref="D118">
    <cfRule type="containsText" dxfId="519" priority="531" operator="containsText" text="B">
      <formula>NOT(ISERROR(SEARCH("B",D118)))</formula>
    </cfRule>
    <cfRule type="containsText" dxfId="518" priority="532" operator="containsText" text="C">
      <formula>NOT(ISERROR(SEARCH("C",D118)))</formula>
    </cfRule>
    <cfRule type="containsText" dxfId="517" priority="533" operator="containsText" text="D">
      <formula>NOT(ISERROR(SEARCH("D",D118)))</formula>
    </cfRule>
    <cfRule type="containsText" dxfId="516" priority="534" operator="containsText" text="MAJOR">
      <formula>NOT(ISERROR(SEARCH("MAJOR",D118)))</formula>
    </cfRule>
    <cfRule type="containsText" dxfId="515" priority="535" operator="containsText" text="N/A">
      <formula>NOT(ISERROR(SEARCH("N/A",D118)))</formula>
    </cfRule>
  </conditionalFormatting>
  <conditionalFormatting sqref="D119">
    <cfRule type="containsText" dxfId="514" priority="526" operator="containsText" text="B">
      <formula>NOT(ISERROR(SEARCH("B",D119)))</formula>
    </cfRule>
    <cfRule type="containsText" dxfId="513" priority="527" operator="containsText" text="C">
      <formula>NOT(ISERROR(SEARCH("C",D119)))</formula>
    </cfRule>
    <cfRule type="containsText" dxfId="512" priority="528" operator="containsText" text="D">
      <formula>NOT(ISERROR(SEARCH("D",D119)))</formula>
    </cfRule>
    <cfRule type="containsText" dxfId="511" priority="529" operator="containsText" text="MAJOR">
      <formula>NOT(ISERROR(SEARCH("MAJOR",D119)))</formula>
    </cfRule>
    <cfRule type="containsText" dxfId="510" priority="530" operator="containsText" text="N/A">
      <formula>NOT(ISERROR(SEARCH("N/A",D119)))</formula>
    </cfRule>
  </conditionalFormatting>
  <conditionalFormatting sqref="D120">
    <cfRule type="containsText" dxfId="509" priority="521" operator="containsText" text="B">
      <formula>NOT(ISERROR(SEARCH("B",D120)))</formula>
    </cfRule>
    <cfRule type="containsText" dxfId="508" priority="522" operator="containsText" text="C">
      <formula>NOT(ISERROR(SEARCH("C",D120)))</formula>
    </cfRule>
    <cfRule type="containsText" dxfId="507" priority="523" operator="containsText" text="D">
      <formula>NOT(ISERROR(SEARCH("D",D120)))</formula>
    </cfRule>
    <cfRule type="containsText" dxfId="506" priority="524" operator="containsText" text="MAJOR">
      <formula>NOT(ISERROR(SEARCH("MAJOR",D120)))</formula>
    </cfRule>
    <cfRule type="containsText" dxfId="505" priority="525" operator="containsText" text="N/A">
      <formula>NOT(ISERROR(SEARCH("N/A",D120)))</formula>
    </cfRule>
  </conditionalFormatting>
  <conditionalFormatting sqref="D121">
    <cfRule type="containsText" dxfId="504" priority="516" operator="containsText" text="B">
      <formula>NOT(ISERROR(SEARCH("B",D121)))</formula>
    </cfRule>
    <cfRule type="containsText" dxfId="503" priority="517" operator="containsText" text="C">
      <formula>NOT(ISERROR(SEARCH("C",D121)))</formula>
    </cfRule>
    <cfRule type="containsText" dxfId="502" priority="518" operator="containsText" text="D">
      <formula>NOT(ISERROR(SEARCH("D",D121)))</formula>
    </cfRule>
    <cfRule type="containsText" dxfId="501" priority="519" operator="containsText" text="MAJOR">
      <formula>NOT(ISERROR(SEARCH("MAJOR",D121)))</formula>
    </cfRule>
    <cfRule type="containsText" dxfId="500" priority="520" operator="containsText" text="N/A">
      <formula>NOT(ISERROR(SEARCH("N/A",D121)))</formula>
    </cfRule>
  </conditionalFormatting>
  <conditionalFormatting sqref="D124">
    <cfRule type="containsText" dxfId="499" priority="511" operator="containsText" text="B">
      <formula>NOT(ISERROR(SEARCH("B",D124)))</formula>
    </cfRule>
    <cfRule type="containsText" dxfId="498" priority="512" operator="containsText" text="C">
      <formula>NOT(ISERROR(SEARCH("C",D124)))</formula>
    </cfRule>
    <cfRule type="containsText" dxfId="497" priority="513" operator="containsText" text="D">
      <formula>NOT(ISERROR(SEARCH("D",D124)))</formula>
    </cfRule>
    <cfRule type="containsText" dxfId="496" priority="514" operator="containsText" text="MAJOR">
      <formula>NOT(ISERROR(SEARCH("MAJOR",D124)))</formula>
    </cfRule>
    <cfRule type="containsText" dxfId="495" priority="515" operator="containsText" text="N/A">
      <formula>NOT(ISERROR(SEARCH("N/A",D124)))</formula>
    </cfRule>
  </conditionalFormatting>
  <conditionalFormatting sqref="D125">
    <cfRule type="containsText" dxfId="494" priority="506" operator="containsText" text="B">
      <formula>NOT(ISERROR(SEARCH("B",D125)))</formula>
    </cfRule>
    <cfRule type="containsText" dxfId="493" priority="507" operator="containsText" text="C">
      <formula>NOT(ISERROR(SEARCH("C",D125)))</formula>
    </cfRule>
    <cfRule type="containsText" dxfId="492" priority="508" operator="containsText" text="D">
      <formula>NOT(ISERROR(SEARCH("D",D125)))</formula>
    </cfRule>
    <cfRule type="containsText" dxfId="491" priority="509" operator="containsText" text="MAJOR">
      <formula>NOT(ISERROR(SEARCH("MAJOR",D125)))</formula>
    </cfRule>
    <cfRule type="containsText" dxfId="490" priority="510" operator="containsText" text="N/A">
      <formula>NOT(ISERROR(SEARCH("N/A",D125)))</formula>
    </cfRule>
  </conditionalFormatting>
  <conditionalFormatting sqref="D129">
    <cfRule type="containsText" dxfId="489" priority="501" operator="containsText" text="B">
      <formula>NOT(ISERROR(SEARCH("B",D129)))</formula>
    </cfRule>
    <cfRule type="containsText" dxfId="488" priority="502" operator="containsText" text="C">
      <formula>NOT(ISERROR(SEARCH("C",D129)))</formula>
    </cfRule>
    <cfRule type="containsText" dxfId="487" priority="503" operator="containsText" text="D">
      <formula>NOT(ISERROR(SEARCH("D",D129)))</formula>
    </cfRule>
    <cfRule type="containsText" dxfId="486" priority="504" operator="containsText" text="MAJOR">
      <formula>NOT(ISERROR(SEARCH("MAJOR",D129)))</formula>
    </cfRule>
    <cfRule type="containsText" dxfId="485" priority="505" operator="containsText" text="N/A">
      <formula>NOT(ISERROR(SEARCH("N/A",D129)))</formula>
    </cfRule>
  </conditionalFormatting>
  <conditionalFormatting sqref="D130">
    <cfRule type="containsText" dxfId="484" priority="496" operator="containsText" text="B">
      <formula>NOT(ISERROR(SEARCH("B",D130)))</formula>
    </cfRule>
    <cfRule type="containsText" dxfId="483" priority="497" operator="containsText" text="C">
      <formula>NOT(ISERROR(SEARCH("C",D130)))</formula>
    </cfRule>
    <cfRule type="containsText" dxfId="482" priority="498" operator="containsText" text="D">
      <formula>NOT(ISERROR(SEARCH("D",D130)))</formula>
    </cfRule>
    <cfRule type="containsText" dxfId="481" priority="499" operator="containsText" text="MAJOR">
      <formula>NOT(ISERROR(SEARCH("MAJOR",D130)))</formula>
    </cfRule>
    <cfRule type="containsText" dxfId="480" priority="500" operator="containsText" text="N/A">
      <formula>NOT(ISERROR(SEARCH("N/A",D130)))</formula>
    </cfRule>
  </conditionalFormatting>
  <conditionalFormatting sqref="D132">
    <cfRule type="containsText" dxfId="479" priority="491" operator="containsText" text="B">
      <formula>NOT(ISERROR(SEARCH("B",D132)))</formula>
    </cfRule>
    <cfRule type="containsText" dxfId="478" priority="492" operator="containsText" text="C">
      <formula>NOT(ISERROR(SEARCH("C",D132)))</formula>
    </cfRule>
    <cfRule type="containsText" dxfId="477" priority="493" operator="containsText" text="D">
      <formula>NOT(ISERROR(SEARCH("D",D132)))</formula>
    </cfRule>
    <cfRule type="containsText" dxfId="476" priority="494" operator="containsText" text="MAJOR">
      <formula>NOT(ISERROR(SEARCH("MAJOR",D132)))</formula>
    </cfRule>
    <cfRule type="containsText" dxfId="475" priority="495" operator="containsText" text="N/A">
      <formula>NOT(ISERROR(SEARCH("N/A",D132)))</formula>
    </cfRule>
  </conditionalFormatting>
  <conditionalFormatting sqref="D134">
    <cfRule type="containsText" dxfId="474" priority="486" operator="containsText" text="B">
      <formula>NOT(ISERROR(SEARCH("B",D134)))</formula>
    </cfRule>
    <cfRule type="containsText" dxfId="473" priority="487" operator="containsText" text="C">
      <formula>NOT(ISERROR(SEARCH("C",D134)))</formula>
    </cfRule>
    <cfRule type="containsText" dxfId="472" priority="488" operator="containsText" text="D">
      <formula>NOT(ISERROR(SEARCH("D",D134)))</formula>
    </cfRule>
    <cfRule type="containsText" dxfId="471" priority="489" operator="containsText" text="MAJOR">
      <formula>NOT(ISERROR(SEARCH("MAJOR",D134)))</formula>
    </cfRule>
    <cfRule type="containsText" dxfId="470" priority="490" operator="containsText" text="N/A">
      <formula>NOT(ISERROR(SEARCH("N/A",D134)))</formula>
    </cfRule>
  </conditionalFormatting>
  <conditionalFormatting sqref="D135">
    <cfRule type="containsText" dxfId="469" priority="481" operator="containsText" text="B">
      <formula>NOT(ISERROR(SEARCH("B",D135)))</formula>
    </cfRule>
    <cfRule type="containsText" dxfId="468" priority="482" operator="containsText" text="C">
      <formula>NOT(ISERROR(SEARCH("C",D135)))</formula>
    </cfRule>
    <cfRule type="containsText" dxfId="467" priority="483" operator="containsText" text="D">
      <formula>NOT(ISERROR(SEARCH("D",D135)))</formula>
    </cfRule>
    <cfRule type="containsText" dxfId="466" priority="484" operator="containsText" text="MAJOR">
      <formula>NOT(ISERROR(SEARCH("MAJOR",D135)))</formula>
    </cfRule>
    <cfRule type="containsText" dxfId="465" priority="485" operator="containsText" text="N/A">
      <formula>NOT(ISERROR(SEARCH("N/A",D135)))</formula>
    </cfRule>
  </conditionalFormatting>
  <conditionalFormatting sqref="D140">
    <cfRule type="containsText" dxfId="464" priority="476" operator="containsText" text="B">
      <formula>NOT(ISERROR(SEARCH("B",D140)))</formula>
    </cfRule>
    <cfRule type="containsText" dxfId="463" priority="477" operator="containsText" text="C">
      <formula>NOT(ISERROR(SEARCH("C",D140)))</formula>
    </cfRule>
    <cfRule type="containsText" dxfId="462" priority="478" operator="containsText" text="D">
      <formula>NOT(ISERROR(SEARCH("D",D140)))</formula>
    </cfRule>
    <cfRule type="containsText" dxfId="461" priority="479" operator="containsText" text="MAJOR">
      <formula>NOT(ISERROR(SEARCH("MAJOR",D140)))</formula>
    </cfRule>
    <cfRule type="containsText" dxfId="460" priority="480" operator="containsText" text="N/A">
      <formula>NOT(ISERROR(SEARCH("N/A",D140)))</formula>
    </cfRule>
  </conditionalFormatting>
  <conditionalFormatting sqref="D141">
    <cfRule type="containsText" dxfId="459" priority="471" operator="containsText" text="B">
      <formula>NOT(ISERROR(SEARCH("B",D141)))</formula>
    </cfRule>
    <cfRule type="containsText" dxfId="458" priority="472" operator="containsText" text="C">
      <formula>NOT(ISERROR(SEARCH("C",D141)))</formula>
    </cfRule>
    <cfRule type="containsText" dxfId="457" priority="473" operator="containsText" text="D">
      <formula>NOT(ISERROR(SEARCH("D",D141)))</formula>
    </cfRule>
    <cfRule type="containsText" dxfId="456" priority="474" operator="containsText" text="MAJOR">
      <formula>NOT(ISERROR(SEARCH("MAJOR",D141)))</formula>
    </cfRule>
    <cfRule type="containsText" dxfId="455" priority="475" operator="containsText" text="N/A">
      <formula>NOT(ISERROR(SEARCH("N/A",D141)))</formula>
    </cfRule>
  </conditionalFormatting>
  <conditionalFormatting sqref="D143">
    <cfRule type="containsText" dxfId="454" priority="466" operator="containsText" text="B">
      <formula>NOT(ISERROR(SEARCH("B",D143)))</formula>
    </cfRule>
    <cfRule type="containsText" dxfId="453" priority="467" operator="containsText" text="C">
      <formula>NOT(ISERROR(SEARCH("C",D143)))</formula>
    </cfRule>
    <cfRule type="containsText" dxfId="452" priority="468" operator="containsText" text="D">
      <formula>NOT(ISERROR(SEARCH("D",D143)))</formula>
    </cfRule>
    <cfRule type="containsText" dxfId="451" priority="469" operator="containsText" text="MAJOR">
      <formula>NOT(ISERROR(SEARCH("MAJOR",D143)))</formula>
    </cfRule>
    <cfRule type="containsText" dxfId="450" priority="470" operator="containsText" text="N/A">
      <formula>NOT(ISERROR(SEARCH("N/A",D143)))</formula>
    </cfRule>
  </conditionalFormatting>
  <conditionalFormatting sqref="D144">
    <cfRule type="containsText" dxfId="449" priority="461" operator="containsText" text="B">
      <formula>NOT(ISERROR(SEARCH("B",D144)))</formula>
    </cfRule>
    <cfRule type="containsText" dxfId="448" priority="462" operator="containsText" text="C">
      <formula>NOT(ISERROR(SEARCH("C",D144)))</formula>
    </cfRule>
    <cfRule type="containsText" dxfId="447" priority="463" operator="containsText" text="D">
      <formula>NOT(ISERROR(SEARCH("D",D144)))</formula>
    </cfRule>
    <cfRule type="containsText" dxfId="446" priority="464" operator="containsText" text="MAJOR">
      <formula>NOT(ISERROR(SEARCH("MAJOR",D144)))</formula>
    </cfRule>
    <cfRule type="containsText" dxfId="445" priority="465" operator="containsText" text="N/A">
      <formula>NOT(ISERROR(SEARCH("N/A",D144)))</formula>
    </cfRule>
  </conditionalFormatting>
  <conditionalFormatting sqref="D145">
    <cfRule type="containsText" dxfId="444" priority="456" operator="containsText" text="B">
      <formula>NOT(ISERROR(SEARCH("B",D145)))</formula>
    </cfRule>
    <cfRule type="containsText" dxfId="443" priority="457" operator="containsText" text="C">
      <formula>NOT(ISERROR(SEARCH("C",D145)))</formula>
    </cfRule>
    <cfRule type="containsText" dxfId="442" priority="458" operator="containsText" text="D">
      <formula>NOT(ISERROR(SEARCH("D",D145)))</formula>
    </cfRule>
    <cfRule type="containsText" dxfId="441" priority="459" operator="containsText" text="MAJOR">
      <formula>NOT(ISERROR(SEARCH("MAJOR",D145)))</formula>
    </cfRule>
    <cfRule type="containsText" dxfId="440" priority="460" operator="containsText" text="N/A">
      <formula>NOT(ISERROR(SEARCH("N/A",D145)))</formula>
    </cfRule>
  </conditionalFormatting>
  <conditionalFormatting sqref="D146">
    <cfRule type="containsText" dxfId="439" priority="451" operator="containsText" text="B">
      <formula>NOT(ISERROR(SEARCH("B",D146)))</formula>
    </cfRule>
    <cfRule type="containsText" dxfId="438" priority="452" operator="containsText" text="C">
      <formula>NOT(ISERROR(SEARCH("C",D146)))</formula>
    </cfRule>
    <cfRule type="containsText" dxfId="437" priority="453" operator="containsText" text="D">
      <formula>NOT(ISERROR(SEARCH("D",D146)))</formula>
    </cfRule>
    <cfRule type="containsText" dxfId="436" priority="454" operator="containsText" text="MAJOR">
      <formula>NOT(ISERROR(SEARCH("MAJOR",D146)))</formula>
    </cfRule>
    <cfRule type="containsText" dxfId="435" priority="455" operator="containsText" text="N/A">
      <formula>NOT(ISERROR(SEARCH("N/A",D146)))</formula>
    </cfRule>
  </conditionalFormatting>
  <conditionalFormatting sqref="D148">
    <cfRule type="containsText" dxfId="434" priority="446" operator="containsText" text="B">
      <formula>NOT(ISERROR(SEARCH("B",D148)))</formula>
    </cfRule>
    <cfRule type="containsText" dxfId="433" priority="447" operator="containsText" text="C">
      <formula>NOT(ISERROR(SEARCH("C",D148)))</formula>
    </cfRule>
    <cfRule type="containsText" dxfId="432" priority="448" operator="containsText" text="D">
      <formula>NOT(ISERROR(SEARCH("D",D148)))</formula>
    </cfRule>
    <cfRule type="containsText" dxfId="431" priority="449" operator="containsText" text="MAJOR">
      <formula>NOT(ISERROR(SEARCH("MAJOR",D148)))</formula>
    </cfRule>
    <cfRule type="containsText" dxfId="430" priority="450" operator="containsText" text="N/A">
      <formula>NOT(ISERROR(SEARCH("N/A",D148)))</formula>
    </cfRule>
  </conditionalFormatting>
  <conditionalFormatting sqref="D149">
    <cfRule type="containsText" dxfId="429" priority="441" operator="containsText" text="B">
      <formula>NOT(ISERROR(SEARCH("B",D149)))</formula>
    </cfRule>
    <cfRule type="containsText" dxfId="428" priority="442" operator="containsText" text="C">
      <formula>NOT(ISERROR(SEARCH("C",D149)))</formula>
    </cfRule>
    <cfRule type="containsText" dxfId="427" priority="443" operator="containsText" text="D">
      <formula>NOT(ISERROR(SEARCH("D",D149)))</formula>
    </cfRule>
    <cfRule type="containsText" dxfId="426" priority="444" operator="containsText" text="MAJOR">
      <formula>NOT(ISERROR(SEARCH("MAJOR",D149)))</formula>
    </cfRule>
    <cfRule type="containsText" dxfId="425" priority="445" operator="containsText" text="N/A">
      <formula>NOT(ISERROR(SEARCH("N/A",D149)))</formula>
    </cfRule>
  </conditionalFormatting>
  <conditionalFormatting sqref="D151">
    <cfRule type="containsText" dxfId="424" priority="436" operator="containsText" text="B">
      <formula>NOT(ISERROR(SEARCH("B",D151)))</formula>
    </cfRule>
    <cfRule type="containsText" dxfId="423" priority="437" operator="containsText" text="C">
      <formula>NOT(ISERROR(SEARCH("C",D151)))</formula>
    </cfRule>
    <cfRule type="containsText" dxfId="422" priority="438" operator="containsText" text="D">
      <formula>NOT(ISERROR(SEARCH("D",D151)))</formula>
    </cfRule>
    <cfRule type="containsText" dxfId="421" priority="439" operator="containsText" text="MAJOR">
      <formula>NOT(ISERROR(SEARCH("MAJOR",D151)))</formula>
    </cfRule>
    <cfRule type="containsText" dxfId="420" priority="440" operator="containsText" text="N/A">
      <formula>NOT(ISERROR(SEARCH("N/A",D151)))</formula>
    </cfRule>
  </conditionalFormatting>
  <conditionalFormatting sqref="D152">
    <cfRule type="containsText" dxfId="419" priority="431" operator="containsText" text="B">
      <formula>NOT(ISERROR(SEARCH("B",D152)))</formula>
    </cfRule>
    <cfRule type="containsText" dxfId="418" priority="432" operator="containsText" text="C">
      <formula>NOT(ISERROR(SEARCH("C",D152)))</formula>
    </cfRule>
    <cfRule type="containsText" dxfId="417" priority="433" operator="containsText" text="D">
      <formula>NOT(ISERROR(SEARCH("D",D152)))</formula>
    </cfRule>
    <cfRule type="containsText" dxfId="416" priority="434" operator="containsText" text="MAJOR">
      <formula>NOT(ISERROR(SEARCH("MAJOR",D152)))</formula>
    </cfRule>
    <cfRule type="containsText" dxfId="415" priority="435" operator="containsText" text="N/A">
      <formula>NOT(ISERROR(SEARCH("N/A",D152)))</formula>
    </cfRule>
  </conditionalFormatting>
  <conditionalFormatting sqref="D153">
    <cfRule type="containsText" dxfId="414" priority="426" operator="containsText" text="B">
      <formula>NOT(ISERROR(SEARCH("B",D153)))</formula>
    </cfRule>
    <cfRule type="containsText" dxfId="413" priority="427" operator="containsText" text="C">
      <formula>NOT(ISERROR(SEARCH("C",D153)))</formula>
    </cfRule>
    <cfRule type="containsText" dxfId="412" priority="428" operator="containsText" text="D">
      <formula>NOT(ISERROR(SEARCH("D",D153)))</formula>
    </cfRule>
    <cfRule type="containsText" dxfId="411" priority="429" operator="containsText" text="MAJOR">
      <formula>NOT(ISERROR(SEARCH("MAJOR",D153)))</formula>
    </cfRule>
    <cfRule type="containsText" dxfId="410" priority="430" operator="containsText" text="N/A">
      <formula>NOT(ISERROR(SEARCH("N/A",D153)))</formula>
    </cfRule>
  </conditionalFormatting>
  <conditionalFormatting sqref="D154">
    <cfRule type="containsText" dxfId="409" priority="421" operator="containsText" text="B">
      <formula>NOT(ISERROR(SEARCH("B",D154)))</formula>
    </cfRule>
    <cfRule type="containsText" dxfId="408" priority="422" operator="containsText" text="C">
      <formula>NOT(ISERROR(SEARCH("C",D154)))</formula>
    </cfRule>
    <cfRule type="containsText" dxfId="407" priority="423" operator="containsText" text="D">
      <formula>NOT(ISERROR(SEARCH("D",D154)))</formula>
    </cfRule>
    <cfRule type="containsText" dxfId="406" priority="424" operator="containsText" text="MAJOR">
      <formula>NOT(ISERROR(SEARCH("MAJOR",D154)))</formula>
    </cfRule>
    <cfRule type="containsText" dxfId="405" priority="425" operator="containsText" text="N/A">
      <formula>NOT(ISERROR(SEARCH("N/A",D154)))</formula>
    </cfRule>
  </conditionalFormatting>
  <conditionalFormatting sqref="D156">
    <cfRule type="containsText" dxfId="404" priority="416" operator="containsText" text="B">
      <formula>NOT(ISERROR(SEARCH("B",D156)))</formula>
    </cfRule>
    <cfRule type="containsText" dxfId="403" priority="417" operator="containsText" text="C">
      <formula>NOT(ISERROR(SEARCH("C",D156)))</formula>
    </cfRule>
    <cfRule type="containsText" dxfId="402" priority="418" operator="containsText" text="D">
      <formula>NOT(ISERROR(SEARCH("D",D156)))</formula>
    </cfRule>
    <cfRule type="containsText" dxfId="401" priority="419" operator="containsText" text="MAJOR">
      <formula>NOT(ISERROR(SEARCH("MAJOR",D156)))</formula>
    </cfRule>
    <cfRule type="containsText" dxfId="400" priority="420" operator="containsText" text="N/A">
      <formula>NOT(ISERROR(SEARCH("N/A",D156)))</formula>
    </cfRule>
  </conditionalFormatting>
  <conditionalFormatting sqref="D157">
    <cfRule type="containsText" dxfId="399" priority="411" operator="containsText" text="B">
      <formula>NOT(ISERROR(SEARCH("B",D157)))</formula>
    </cfRule>
    <cfRule type="containsText" dxfId="398" priority="412" operator="containsText" text="C">
      <formula>NOT(ISERROR(SEARCH("C",D157)))</formula>
    </cfRule>
    <cfRule type="containsText" dxfId="397" priority="413" operator="containsText" text="D">
      <formula>NOT(ISERROR(SEARCH("D",D157)))</formula>
    </cfRule>
    <cfRule type="containsText" dxfId="396" priority="414" operator="containsText" text="MAJOR">
      <formula>NOT(ISERROR(SEARCH("MAJOR",D157)))</formula>
    </cfRule>
    <cfRule type="containsText" dxfId="395" priority="415" operator="containsText" text="N/A">
      <formula>NOT(ISERROR(SEARCH("N/A",D157)))</formula>
    </cfRule>
  </conditionalFormatting>
  <conditionalFormatting sqref="D158">
    <cfRule type="containsText" dxfId="394" priority="406" operator="containsText" text="B">
      <formula>NOT(ISERROR(SEARCH("B",D158)))</formula>
    </cfRule>
    <cfRule type="containsText" dxfId="393" priority="407" operator="containsText" text="C">
      <formula>NOT(ISERROR(SEARCH("C",D158)))</formula>
    </cfRule>
    <cfRule type="containsText" dxfId="392" priority="408" operator="containsText" text="D">
      <formula>NOT(ISERROR(SEARCH("D",D158)))</formula>
    </cfRule>
    <cfRule type="containsText" dxfId="391" priority="409" operator="containsText" text="MAJOR">
      <formula>NOT(ISERROR(SEARCH("MAJOR",D158)))</formula>
    </cfRule>
    <cfRule type="containsText" dxfId="390" priority="410" operator="containsText" text="N/A">
      <formula>NOT(ISERROR(SEARCH("N/A",D158)))</formula>
    </cfRule>
  </conditionalFormatting>
  <conditionalFormatting sqref="D160">
    <cfRule type="containsText" dxfId="389" priority="401" operator="containsText" text="B">
      <formula>NOT(ISERROR(SEARCH("B",D160)))</formula>
    </cfRule>
    <cfRule type="containsText" dxfId="388" priority="402" operator="containsText" text="C">
      <formula>NOT(ISERROR(SEARCH("C",D160)))</formula>
    </cfRule>
    <cfRule type="containsText" dxfId="387" priority="403" operator="containsText" text="D">
      <formula>NOT(ISERROR(SEARCH("D",D160)))</formula>
    </cfRule>
    <cfRule type="containsText" dxfId="386" priority="404" operator="containsText" text="MAJOR">
      <formula>NOT(ISERROR(SEARCH("MAJOR",D160)))</formula>
    </cfRule>
    <cfRule type="containsText" dxfId="385" priority="405" operator="containsText" text="N/A">
      <formula>NOT(ISERROR(SEARCH("N/A",D160)))</formula>
    </cfRule>
  </conditionalFormatting>
  <conditionalFormatting sqref="D162">
    <cfRule type="containsText" dxfId="384" priority="396" operator="containsText" text="B">
      <formula>NOT(ISERROR(SEARCH("B",D162)))</formula>
    </cfRule>
    <cfRule type="containsText" dxfId="383" priority="397" operator="containsText" text="C">
      <formula>NOT(ISERROR(SEARCH("C",D162)))</formula>
    </cfRule>
    <cfRule type="containsText" dxfId="382" priority="398" operator="containsText" text="D">
      <formula>NOT(ISERROR(SEARCH("D",D162)))</formula>
    </cfRule>
    <cfRule type="containsText" dxfId="381" priority="399" operator="containsText" text="MAJOR">
      <formula>NOT(ISERROR(SEARCH("MAJOR",D162)))</formula>
    </cfRule>
    <cfRule type="containsText" dxfId="380" priority="400" operator="containsText" text="N/A">
      <formula>NOT(ISERROR(SEARCH("N/A",D162)))</formula>
    </cfRule>
  </conditionalFormatting>
  <conditionalFormatting sqref="D163">
    <cfRule type="containsText" dxfId="379" priority="391" operator="containsText" text="B">
      <formula>NOT(ISERROR(SEARCH("B",D163)))</formula>
    </cfRule>
    <cfRule type="containsText" dxfId="378" priority="392" operator="containsText" text="C">
      <formula>NOT(ISERROR(SEARCH("C",D163)))</formula>
    </cfRule>
    <cfRule type="containsText" dxfId="377" priority="393" operator="containsText" text="D">
      <formula>NOT(ISERROR(SEARCH("D",D163)))</formula>
    </cfRule>
    <cfRule type="containsText" dxfId="376" priority="394" operator="containsText" text="MAJOR">
      <formula>NOT(ISERROR(SEARCH("MAJOR",D163)))</formula>
    </cfRule>
    <cfRule type="containsText" dxfId="375" priority="395" operator="containsText" text="N/A">
      <formula>NOT(ISERROR(SEARCH("N/A",D163)))</formula>
    </cfRule>
  </conditionalFormatting>
  <conditionalFormatting sqref="D164">
    <cfRule type="containsText" dxfId="374" priority="386" operator="containsText" text="B">
      <formula>NOT(ISERROR(SEARCH("B",D164)))</formula>
    </cfRule>
    <cfRule type="containsText" dxfId="373" priority="387" operator="containsText" text="C">
      <formula>NOT(ISERROR(SEARCH("C",D164)))</formula>
    </cfRule>
    <cfRule type="containsText" dxfId="372" priority="388" operator="containsText" text="D">
      <formula>NOT(ISERROR(SEARCH("D",D164)))</formula>
    </cfRule>
    <cfRule type="containsText" dxfId="371" priority="389" operator="containsText" text="MAJOR">
      <formula>NOT(ISERROR(SEARCH("MAJOR",D164)))</formula>
    </cfRule>
    <cfRule type="containsText" dxfId="370" priority="390" operator="containsText" text="N/A">
      <formula>NOT(ISERROR(SEARCH("N/A",D164)))</formula>
    </cfRule>
  </conditionalFormatting>
  <conditionalFormatting sqref="D165">
    <cfRule type="containsText" dxfId="369" priority="381" operator="containsText" text="B">
      <formula>NOT(ISERROR(SEARCH("B",D165)))</formula>
    </cfRule>
    <cfRule type="containsText" dxfId="368" priority="382" operator="containsText" text="C">
      <formula>NOT(ISERROR(SEARCH("C",D165)))</formula>
    </cfRule>
    <cfRule type="containsText" dxfId="367" priority="383" operator="containsText" text="D">
      <formula>NOT(ISERROR(SEARCH("D",D165)))</formula>
    </cfRule>
    <cfRule type="containsText" dxfId="366" priority="384" operator="containsText" text="MAJOR">
      <formula>NOT(ISERROR(SEARCH("MAJOR",D165)))</formula>
    </cfRule>
    <cfRule type="containsText" dxfId="365" priority="385" operator="containsText" text="N/A">
      <formula>NOT(ISERROR(SEARCH("N/A",D165)))</formula>
    </cfRule>
  </conditionalFormatting>
  <conditionalFormatting sqref="D168">
    <cfRule type="containsText" dxfId="364" priority="376" operator="containsText" text="B">
      <formula>NOT(ISERROR(SEARCH("B",D168)))</formula>
    </cfRule>
    <cfRule type="containsText" dxfId="363" priority="377" operator="containsText" text="C">
      <formula>NOT(ISERROR(SEARCH("C",D168)))</formula>
    </cfRule>
    <cfRule type="containsText" dxfId="362" priority="378" operator="containsText" text="D">
      <formula>NOT(ISERROR(SEARCH("D",D168)))</formula>
    </cfRule>
    <cfRule type="containsText" dxfId="361" priority="379" operator="containsText" text="MAJOR">
      <formula>NOT(ISERROR(SEARCH("MAJOR",D168)))</formula>
    </cfRule>
    <cfRule type="containsText" dxfId="360" priority="380" operator="containsText" text="N/A">
      <formula>NOT(ISERROR(SEARCH("N/A",D168)))</formula>
    </cfRule>
  </conditionalFormatting>
  <conditionalFormatting sqref="D169">
    <cfRule type="containsText" dxfId="359" priority="371" operator="containsText" text="B">
      <formula>NOT(ISERROR(SEARCH("B",D169)))</formula>
    </cfRule>
    <cfRule type="containsText" dxfId="358" priority="372" operator="containsText" text="C">
      <formula>NOT(ISERROR(SEARCH("C",D169)))</formula>
    </cfRule>
    <cfRule type="containsText" dxfId="357" priority="373" operator="containsText" text="D">
      <formula>NOT(ISERROR(SEARCH("D",D169)))</formula>
    </cfRule>
    <cfRule type="containsText" dxfId="356" priority="374" operator="containsText" text="MAJOR">
      <formula>NOT(ISERROR(SEARCH("MAJOR",D169)))</formula>
    </cfRule>
    <cfRule type="containsText" dxfId="355" priority="375" operator="containsText" text="N/A">
      <formula>NOT(ISERROR(SEARCH("N/A",D169)))</formula>
    </cfRule>
  </conditionalFormatting>
  <conditionalFormatting sqref="D170">
    <cfRule type="containsText" dxfId="354" priority="366" operator="containsText" text="B">
      <formula>NOT(ISERROR(SEARCH("B",D170)))</formula>
    </cfRule>
    <cfRule type="containsText" dxfId="353" priority="367" operator="containsText" text="C">
      <formula>NOT(ISERROR(SEARCH("C",D170)))</formula>
    </cfRule>
    <cfRule type="containsText" dxfId="352" priority="368" operator="containsText" text="D">
      <formula>NOT(ISERROR(SEARCH("D",D170)))</formula>
    </cfRule>
    <cfRule type="containsText" dxfId="351" priority="369" operator="containsText" text="MAJOR">
      <formula>NOT(ISERROR(SEARCH("MAJOR",D170)))</formula>
    </cfRule>
    <cfRule type="containsText" dxfId="350" priority="370" operator="containsText" text="N/A">
      <formula>NOT(ISERROR(SEARCH("N/A",D170)))</formula>
    </cfRule>
  </conditionalFormatting>
  <conditionalFormatting sqref="D173">
    <cfRule type="containsText" dxfId="349" priority="361" operator="containsText" text="B">
      <formula>NOT(ISERROR(SEARCH("B",D173)))</formula>
    </cfRule>
    <cfRule type="containsText" dxfId="348" priority="362" operator="containsText" text="C">
      <formula>NOT(ISERROR(SEARCH("C",D173)))</formula>
    </cfRule>
    <cfRule type="containsText" dxfId="347" priority="363" operator="containsText" text="D">
      <formula>NOT(ISERROR(SEARCH("D",D173)))</formula>
    </cfRule>
    <cfRule type="containsText" dxfId="346" priority="364" operator="containsText" text="MAJOR">
      <formula>NOT(ISERROR(SEARCH("MAJOR",D173)))</formula>
    </cfRule>
    <cfRule type="containsText" dxfId="345" priority="365" operator="containsText" text="N/A">
      <formula>NOT(ISERROR(SEARCH("N/A",D173)))</formula>
    </cfRule>
  </conditionalFormatting>
  <conditionalFormatting sqref="D176">
    <cfRule type="containsText" dxfId="344" priority="356" operator="containsText" text="B">
      <formula>NOT(ISERROR(SEARCH("B",D176)))</formula>
    </cfRule>
    <cfRule type="containsText" dxfId="343" priority="357" operator="containsText" text="C">
      <formula>NOT(ISERROR(SEARCH("C",D176)))</formula>
    </cfRule>
    <cfRule type="containsText" dxfId="342" priority="358" operator="containsText" text="D">
      <formula>NOT(ISERROR(SEARCH("D",D176)))</formula>
    </cfRule>
    <cfRule type="containsText" dxfId="341" priority="359" operator="containsText" text="MAJOR">
      <formula>NOT(ISERROR(SEARCH("MAJOR",D176)))</formula>
    </cfRule>
    <cfRule type="containsText" dxfId="340" priority="360" operator="containsText" text="N/A">
      <formula>NOT(ISERROR(SEARCH("N/A",D176)))</formula>
    </cfRule>
  </conditionalFormatting>
  <conditionalFormatting sqref="D177">
    <cfRule type="containsText" dxfId="339" priority="351" operator="containsText" text="B">
      <formula>NOT(ISERROR(SEARCH("B",D177)))</formula>
    </cfRule>
    <cfRule type="containsText" dxfId="338" priority="352" operator="containsText" text="C">
      <formula>NOT(ISERROR(SEARCH("C",D177)))</formula>
    </cfRule>
    <cfRule type="containsText" dxfId="337" priority="353" operator="containsText" text="D">
      <formula>NOT(ISERROR(SEARCH("D",D177)))</formula>
    </cfRule>
    <cfRule type="containsText" dxfId="336" priority="354" operator="containsText" text="MAJOR">
      <formula>NOT(ISERROR(SEARCH("MAJOR",D177)))</formula>
    </cfRule>
    <cfRule type="containsText" dxfId="335" priority="355" operator="containsText" text="N/A">
      <formula>NOT(ISERROR(SEARCH("N/A",D177)))</formula>
    </cfRule>
  </conditionalFormatting>
  <conditionalFormatting sqref="D178">
    <cfRule type="containsText" dxfId="334" priority="346" operator="containsText" text="B">
      <formula>NOT(ISERROR(SEARCH("B",D178)))</formula>
    </cfRule>
    <cfRule type="containsText" dxfId="333" priority="347" operator="containsText" text="C">
      <formula>NOT(ISERROR(SEARCH("C",D178)))</formula>
    </cfRule>
    <cfRule type="containsText" dxfId="332" priority="348" operator="containsText" text="D">
      <formula>NOT(ISERROR(SEARCH("D",D178)))</formula>
    </cfRule>
    <cfRule type="containsText" dxfId="331" priority="349" operator="containsText" text="MAJOR">
      <formula>NOT(ISERROR(SEARCH("MAJOR",D178)))</formula>
    </cfRule>
    <cfRule type="containsText" dxfId="330" priority="350" operator="containsText" text="N/A">
      <formula>NOT(ISERROR(SEARCH("N/A",D178)))</formula>
    </cfRule>
  </conditionalFormatting>
  <conditionalFormatting sqref="D179">
    <cfRule type="containsText" dxfId="329" priority="341" operator="containsText" text="B">
      <formula>NOT(ISERROR(SEARCH("B",D179)))</formula>
    </cfRule>
    <cfRule type="containsText" dxfId="328" priority="342" operator="containsText" text="C">
      <formula>NOT(ISERROR(SEARCH("C",D179)))</formula>
    </cfRule>
    <cfRule type="containsText" dxfId="327" priority="343" operator="containsText" text="D">
      <formula>NOT(ISERROR(SEARCH("D",D179)))</formula>
    </cfRule>
    <cfRule type="containsText" dxfId="326" priority="344" operator="containsText" text="MAJOR">
      <formula>NOT(ISERROR(SEARCH("MAJOR",D179)))</formula>
    </cfRule>
    <cfRule type="containsText" dxfId="325" priority="345" operator="containsText" text="N/A">
      <formula>NOT(ISERROR(SEARCH("N/A",D179)))</formula>
    </cfRule>
  </conditionalFormatting>
  <conditionalFormatting sqref="D180">
    <cfRule type="containsText" dxfId="324" priority="336" operator="containsText" text="B">
      <formula>NOT(ISERROR(SEARCH("B",D180)))</formula>
    </cfRule>
    <cfRule type="containsText" dxfId="323" priority="337" operator="containsText" text="C">
      <formula>NOT(ISERROR(SEARCH("C",D180)))</formula>
    </cfRule>
    <cfRule type="containsText" dxfId="322" priority="338" operator="containsText" text="D">
      <formula>NOT(ISERROR(SEARCH("D",D180)))</formula>
    </cfRule>
    <cfRule type="containsText" dxfId="321" priority="339" operator="containsText" text="MAJOR">
      <formula>NOT(ISERROR(SEARCH("MAJOR",D180)))</formula>
    </cfRule>
    <cfRule type="containsText" dxfId="320" priority="340" operator="containsText" text="N/A">
      <formula>NOT(ISERROR(SEARCH("N/A",D180)))</formula>
    </cfRule>
  </conditionalFormatting>
  <conditionalFormatting sqref="D181">
    <cfRule type="containsText" dxfId="319" priority="331" operator="containsText" text="B">
      <formula>NOT(ISERROR(SEARCH("B",D181)))</formula>
    </cfRule>
    <cfRule type="containsText" dxfId="318" priority="332" operator="containsText" text="C">
      <formula>NOT(ISERROR(SEARCH("C",D181)))</formula>
    </cfRule>
    <cfRule type="containsText" dxfId="317" priority="333" operator="containsText" text="D">
      <formula>NOT(ISERROR(SEARCH("D",D181)))</formula>
    </cfRule>
    <cfRule type="containsText" dxfId="316" priority="334" operator="containsText" text="MAJOR">
      <formula>NOT(ISERROR(SEARCH("MAJOR",D181)))</formula>
    </cfRule>
    <cfRule type="containsText" dxfId="315" priority="335" operator="containsText" text="N/A">
      <formula>NOT(ISERROR(SEARCH("N/A",D181)))</formula>
    </cfRule>
  </conditionalFormatting>
  <conditionalFormatting sqref="D184">
    <cfRule type="containsText" dxfId="314" priority="326" operator="containsText" text="B">
      <formula>NOT(ISERROR(SEARCH("B",D184)))</formula>
    </cfRule>
    <cfRule type="containsText" dxfId="313" priority="327" operator="containsText" text="C">
      <formula>NOT(ISERROR(SEARCH("C",D184)))</formula>
    </cfRule>
    <cfRule type="containsText" dxfId="312" priority="328" operator="containsText" text="D">
      <formula>NOT(ISERROR(SEARCH("D",D184)))</formula>
    </cfRule>
    <cfRule type="containsText" dxfId="311" priority="329" operator="containsText" text="MAJOR">
      <formula>NOT(ISERROR(SEARCH("MAJOR",D184)))</formula>
    </cfRule>
    <cfRule type="containsText" dxfId="310" priority="330" operator="containsText" text="N/A">
      <formula>NOT(ISERROR(SEARCH("N/A",D184)))</formula>
    </cfRule>
  </conditionalFormatting>
  <conditionalFormatting sqref="D188">
    <cfRule type="containsText" dxfId="309" priority="321" operator="containsText" text="B">
      <formula>NOT(ISERROR(SEARCH("B",D188)))</formula>
    </cfRule>
    <cfRule type="containsText" dxfId="308" priority="322" operator="containsText" text="C">
      <formula>NOT(ISERROR(SEARCH("C",D188)))</formula>
    </cfRule>
    <cfRule type="containsText" dxfId="307" priority="323" operator="containsText" text="D">
      <formula>NOT(ISERROR(SEARCH("D",D188)))</formula>
    </cfRule>
    <cfRule type="containsText" dxfId="306" priority="324" operator="containsText" text="MAJOR">
      <formula>NOT(ISERROR(SEARCH("MAJOR",D188)))</formula>
    </cfRule>
    <cfRule type="containsText" dxfId="305" priority="325" operator="containsText" text="N/A">
      <formula>NOT(ISERROR(SEARCH("N/A",D188)))</formula>
    </cfRule>
  </conditionalFormatting>
  <conditionalFormatting sqref="D189">
    <cfRule type="containsText" dxfId="304" priority="316" operator="containsText" text="B">
      <formula>NOT(ISERROR(SEARCH("B",D189)))</formula>
    </cfRule>
    <cfRule type="containsText" dxfId="303" priority="317" operator="containsText" text="C">
      <formula>NOT(ISERROR(SEARCH("C",D189)))</formula>
    </cfRule>
    <cfRule type="containsText" dxfId="302" priority="318" operator="containsText" text="D">
      <formula>NOT(ISERROR(SEARCH("D",D189)))</formula>
    </cfRule>
    <cfRule type="containsText" dxfId="301" priority="319" operator="containsText" text="MAJOR">
      <formula>NOT(ISERROR(SEARCH("MAJOR",D189)))</formula>
    </cfRule>
    <cfRule type="containsText" dxfId="300" priority="320" operator="containsText" text="N/A">
      <formula>NOT(ISERROR(SEARCH("N/A",D189)))</formula>
    </cfRule>
  </conditionalFormatting>
  <conditionalFormatting sqref="D190">
    <cfRule type="containsText" dxfId="299" priority="311" operator="containsText" text="B">
      <formula>NOT(ISERROR(SEARCH("B",D190)))</formula>
    </cfRule>
    <cfRule type="containsText" dxfId="298" priority="312" operator="containsText" text="C">
      <formula>NOT(ISERROR(SEARCH("C",D190)))</formula>
    </cfRule>
    <cfRule type="containsText" dxfId="297" priority="313" operator="containsText" text="D">
      <formula>NOT(ISERROR(SEARCH("D",D190)))</formula>
    </cfRule>
    <cfRule type="containsText" dxfId="296" priority="314" operator="containsText" text="MAJOR">
      <formula>NOT(ISERROR(SEARCH("MAJOR",D190)))</formula>
    </cfRule>
    <cfRule type="containsText" dxfId="295" priority="315" operator="containsText" text="N/A">
      <formula>NOT(ISERROR(SEARCH("N/A",D190)))</formula>
    </cfRule>
  </conditionalFormatting>
  <conditionalFormatting sqref="D191">
    <cfRule type="containsText" dxfId="294" priority="306" operator="containsText" text="B">
      <formula>NOT(ISERROR(SEARCH("B",D191)))</formula>
    </cfRule>
    <cfRule type="containsText" dxfId="293" priority="307" operator="containsText" text="C">
      <formula>NOT(ISERROR(SEARCH("C",D191)))</formula>
    </cfRule>
    <cfRule type="containsText" dxfId="292" priority="308" operator="containsText" text="D">
      <formula>NOT(ISERROR(SEARCH("D",D191)))</formula>
    </cfRule>
    <cfRule type="containsText" dxfId="291" priority="309" operator="containsText" text="MAJOR">
      <formula>NOT(ISERROR(SEARCH("MAJOR",D191)))</formula>
    </cfRule>
    <cfRule type="containsText" dxfId="290" priority="310" operator="containsText" text="N/A">
      <formula>NOT(ISERROR(SEARCH("N/A",D191)))</formula>
    </cfRule>
  </conditionalFormatting>
  <conditionalFormatting sqref="D192">
    <cfRule type="containsText" dxfId="289" priority="301" operator="containsText" text="B">
      <formula>NOT(ISERROR(SEARCH("B",D192)))</formula>
    </cfRule>
    <cfRule type="containsText" dxfId="288" priority="302" operator="containsText" text="C">
      <formula>NOT(ISERROR(SEARCH("C",D192)))</formula>
    </cfRule>
    <cfRule type="containsText" dxfId="287" priority="303" operator="containsText" text="D">
      <formula>NOT(ISERROR(SEARCH("D",D192)))</formula>
    </cfRule>
    <cfRule type="containsText" dxfId="286" priority="304" operator="containsText" text="MAJOR">
      <formula>NOT(ISERROR(SEARCH("MAJOR",D192)))</formula>
    </cfRule>
    <cfRule type="containsText" dxfId="285" priority="305" operator="containsText" text="N/A">
      <formula>NOT(ISERROR(SEARCH("N/A",D192)))</formula>
    </cfRule>
  </conditionalFormatting>
  <conditionalFormatting sqref="D195">
    <cfRule type="containsText" dxfId="284" priority="296" operator="containsText" text="B">
      <formula>NOT(ISERROR(SEARCH("B",D195)))</formula>
    </cfRule>
    <cfRule type="containsText" dxfId="283" priority="297" operator="containsText" text="C">
      <formula>NOT(ISERROR(SEARCH("C",D195)))</formula>
    </cfRule>
    <cfRule type="containsText" dxfId="282" priority="298" operator="containsText" text="D">
      <formula>NOT(ISERROR(SEARCH("D",D195)))</formula>
    </cfRule>
    <cfRule type="containsText" dxfId="281" priority="299" operator="containsText" text="MAJOR">
      <formula>NOT(ISERROR(SEARCH("MAJOR",D195)))</formula>
    </cfRule>
    <cfRule type="containsText" dxfId="280" priority="300" operator="containsText" text="N/A">
      <formula>NOT(ISERROR(SEARCH("N/A",D195)))</formula>
    </cfRule>
  </conditionalFormatting>
  <conditionalFormatting sqref="D197">
    <cfRule type="containsText" dxfId="279" priority="291" operator="containsText" text="B">
      <formula>NOT(ISERROR(SEARCH("B",D197)))</formula>
    </cfRule>
    <cfRule type="containsText" dxfId="278" priority="292" operator="containsText" text="C">
      <formula>NOT(ISERROR(SEARCH("C",D197)))</formula>
    </cfRule>
    <cfRule type="containsText" dxfId="277" priority="293" operator="containsText" text="D">
      <formula>NOT(ISERROR(SEARCH("D",D197)))</formula>
    </cfRule>
    <cfRule type="containsText" dxfId="276" priority="294" operator="containsText" text="MAJOR">
      <formula>NOT(ISERROR(SEARCH("MAJOR",D197)))</formula>
    </cfRule>
    <cfRule type="containsText" dxfId="275" priority="295" operator="containsText" text="N/A">
      <formula>NOT(ISERROR(SEARCH("N/A",D197)))</formula>
    </cfRule>
  </conditionalFormatting>
  <conditionalFormatting sqref="D198">
    <cfRule type="containsText" dxfId="274" priority="286" operator="containsText" text="B">
      <formula>NOT(ISERROR(SEARCH("B",D198)))</formula>
    </cfRule>
    <cfRule type="containsText" dxfId="273" priority="287" operator="containsText" text="C">
      <formula>NOT(ISERROR(SEARCH("C",D198)))</formula>
    </cfRule>
    <cfRule type="containsText" dxfId="272" priority="288" operator="containsText" text="D">
      <formula>NOT(ISERROR(SEARCH("D",D198)))</formula>
    </cfRule>
    <cfRule type="containsText" dxfId="271" priority="289" operator="containsText" text="MAJOR">
      <formula>NOT(ISERROR(SEARCH("MAJOR",D198)))</formula>
    </cfRule>
    <cfRule type="containsText" dxfId="270" priority="290" operator="containsText" text="N/A">
      <formula>NOT(ISERROR(SEARCH("N/A",D198)))</formula>
    </cfRule>
  </conditionalFormatting>
  <conditionalFormatting sqref="D199">
    <cfRule type="containsText" dxfId="269" priority="281" operator="containsText" text="B">
      <formula>NOT(ISERROR(SEARCH("B",D199)))</formula>
    </cfRule>
    <cfRule type="containsText" dxfId="268" priority="282" operator="containsText" text="C">
      <formula>NOT(ISERROR(SEARCH("C",D199)))</formula>
    </cfRule>
    <cfRule type="containsText" dxfId="267" priority="283" operator="containsText" text="D">
      <formula>NOT(ISERROR(SEARCH("D",D199)))</formula>
    </cfRule>
    <cfRule type="containsText" dxfId="266" priority="284" operator="containsText" text="MAJOR">
      <formula>NOT(ISERROR(SEARCH("MAJOR",D199)))</formula>
    </cfRule>
    <cfRule type="containsText" dxfId="265" priority="285" operator="containsText" text="N/A">
      <formula>NOT(ISERROR(SEARCH("N/A",D199)))</formula>
    </cfRule>
  </conditionalFormatting>
  <conditionalFormatting sqref="D200">
    <cfRule type="containsText" dxfId="264" priority="276" operator="containsText" text="B">
      <formula>NOT(ISERROR(SEARCH("B",D200)))</formula>
    </cfRule>
    <cfRule type="containsText" dxfId="263" priority="277" operator="containsText" text="C">
      <formula>NOT(ISERROR(SEARCH("C",D200)))</formula>
    </cfRule>
    <cfRule type="containsText" dxfId="262" priority="278" operator="containsText" text="D">
      <formula>NOT(ISERROR(SEARCH("D",D200)))</formula>
    </cfRule>
    <cfRule type="containsText" dxfId="261" priority="279" operator="containsText" text="MAJOR">
      <formula>NOT(ISERROR(SEARCH("MAJOR",D200)))</formula>
    </cfRule>
    <cfRule type="containsText" dxfId="260" priority="280" operator="containsText" text="N/A">
      <formula>NOT(ISERROR(SEARCH("N/A",D200)))</formula>
    </cfRule>
  </conditionalFormatting>
  <conditionalFormatting sqref="D201">
    <cfRule type="containsText" dxfId="259" priority="271" operator="containsText" text="B">
      <formula>NOT(ISERROR(SEARCH("B",D201)))</formula>
    </cfRule>
    <cfRule type="containsText" dxfId="258" priority="272" operator="containsText" text="C">
      <formula>NOT(ISERROR(SEARCH("C",D201)))</formula>
    </cfRule>
    <cfRule type="containsText" dxfId="257" priority="273" operator="containsText" text="D">
      <formula>NOT(ISERROR(SEARCH("D",D201)))</formula>
    </cfRule>
    <cfRule type="containsText" dxfId="256" priority="274" operator="containsText" text="MAJOR">
      <formula>NOT(ISERROR(SEARCH("MAJOR",D201)))</formula>
    </cfRule>
    <cfRule type="containsText" dxfId="255" priority="275" operator="containsText" text="N/A">
      <formula>NOT(ISERROR(SEARCH("N/A",D201)))</formula>
    </cfRule>
  </conditionalFormatting>
  <conditionalFormatting sqref="D202">
    <cfRule type="containsText" dxfId="254" priority="266" operator="containsText" text="B">
      <formula>NOT(ISERROR(SEARCH("B",D202)))</formula>
    </cfRule>
    <cfRule type="containsText" dxfId="253" priority="267" operator="containsText" text="C">
      <formula>NOT(ISERROR(SEARCH("C",D202)))</formula>
    </cfRule>
    <cfRule type="containsText" dxfId="252" priority="268" operator="containsText" text="D">
      <formula>NOT(ISERROR(SEARCH("D",D202)))</formula>
    </cfRule>
    <cfRule type="containsText" dxfId="251" priority="269" operator="containsText" text="MAJOR">
      <formula>NOT(ISERROR(SEARCH("MAJOR",D202)))</formula>
    </cfRule>
    <cfRule type="containsText" dxfId="250" priority="270" operator="containsText" text="N/A">
      <formula>NOT(ISERROR(SEARCH("N/A",D202)))</formula>
    </cfRule>
  </conditionalFormatting>
  <conditionalFormatting sqref="D203">
    <cfRule type="containsText" dxfId="249" priority="261" operator="containsText" text="B">
      <formula>NOT(ISERROR(SEARCH("B",D203)))</formula>
    </cfRule>
    <cfRule type="containsText" dxfId="248" priority="262" operator="containsText" text="C">
      <formula>NOT(ISERROR(SEARCH("C",D203)))</formula>
    </cfRule>
    <cfRule type="containsText" dxfId="247" priority="263" operator="containsText" text="D">
      <formula>NOT(ISERROR(SEARCH("D",D203)))</formula>
    </cfRule>
    <cfRule type="containsText" dxfId="246" priority="264" operator="containsText" text="MAJOR">
      <formula>NOT(ISERROR(SEARCH("MAJOR",D203)))</formula>
    </cfRule>
    <cfRule type="containsText" dxfId="245" priority="265" operator="containsText" text="N/A">
      <formula>NOT(ISERROR(SEARCH("N/A",D203)))</formula>
    </cfRule>
  </conditionalFormatting>
  <conditionalFormatting sqref="D204">
    <cfRule type="containsText" dxfId="244" priority="256" operator="containsText" text="B">
      <formula>NOT(ISERROR(SEARCH("B",D204)))</formula>
    </cfRule>
    <cfRule type="containsText" dxfId="243" priority="257" operator="containsText" text="C">
      <formula>NOT(ISERROR(SEARCH("C",D204)))</formula>
    </cfRule>
    <cfRule type="containsText" dxfId="242" priority="258" operator="containsText" text="D">
      <formula>NOT(ISERROR(SEARCH("D",D204)))</formula>
    </cfRule>
    <cfRule type="containsText" dxfId="241" priority="259" operator="containsText" text="MAJOR">
      <formula>NOT(ISERROR(SEARCH("MAJOR",D204)))</formula>
    </cfRule>
    <cfRule type="containsText" dxfId="240" priority="260" operator="containsText" text="N/A">
      <formula>NOT(ISERROR(SEARCH("N/A",D204)))</formula>
    </cfRule>
  </conditionalFormatting>
  <conditionalFormatting sqref="D207">
    <cfRule type="containsText" dxfId="239" priority="251" operator="containsText" text="B">
      <formula>NOT(ISERROR(SEARCH("B",D207)))</formula>
    </cfRule>
    <cfRule type="containsText" dxfId="238" priority="252" operator="containsText" text="C">
      <formula>NOT(ISERROR(SEARCH("C",D207)))</formula>
    </cfRule>
    <cfRule type="containsText" dxfId="237" priority="253" operator="containsText" text="D">
      <formula>NOT(ISERROR(SEARCH("D",D207)))</formula>
    </cfRule>
    <cfRule type="containsText" dxfId="236" priority="254" operator="containsText" text="MAJOR">
      <formula>NOT(ISERROR(SEARCH("MAJOR",D207)))</formula>
    </cfRule>
    <cfRule type="containsText" dxfId="235" priority="255" operator="containsText" text="N/A">
      <formula>NOT(ISERROR(SEARCH("N/A",D207)))</formula>
    </cfRule>
  </conditionalFormatting>
  <conditionalFormatting sqref="D209">
    <cfRule type="containsText" dxfId="234" priority="246" operator="containsText" text="B">
      <formula>NOT(ISERROR(SEARCH("B",D209)))</formula>
    </cfRule>
    <cfRule type="containsText" dxfId="233" priority="247" operator="containsText" text="C">
      <formula>NOT(ISERROR(SEARCH("C",D209)))</formula>
    </cfRule>
    <cfRule type="containsText" dxfId="232" priority="248" operator="containsText" text="D">
      <formula>NOT(ISERROR(SEARCH("D",D209)))</formula>
    </cfRule>
    <cfRule type="containsText" dxfId="231" priority="249" operator="containsText" text="MAJOR">
      <formula>NOT(ISERROR(SEARCH("MAJOR",D209)))</formula>
    </cfRule>
    <cfRule type="containsText" dxfId="230" priority="250" operator="containsText" text="N/A">
      <formula>NOT(ISERROR(SEARCH("N/A",D209)))</formula>
    </cfRule>
  </conditionalFormatting>
  <conditionalFormatting sqref="D210">
    <cfRule type="containsText" dxfId="229" priority="241" operator="containsText" text="B">
      <formula>NOT(ISERROR(SEARCH("B",D210)))</formula>
    </cfRule>
    <cfRule type="containsText" dxfId="228" priority="242" operator="containsText" text="C">
      <formula>NOT(ISERROR(SEARCH("C",D210)))</formula>
    </cfRule>
    <cfRule type="containsText" dxfId="227" priority="243" operator="containsText" text="D">
      <formula>NOT(ISERROR(SEARCH("D",D210)))</formula>
    </cfRule>
    <cfRule type="containsText" dxfId="226" priority="244" operator="containsText" text="MAJOR">
      <formula>NOT(ISERROR(SEARCH("MAJOR",D210)))</formula>
    </cfRule>
    <cfRule type="containsText" dxfId="225" priority="245" operator="containsText" text="N/A">
      <formula>NOT(ISERROR(SEARCH("N/A",D210)))</formula>
    </cfRule>
  </conditionalFormatting>
  <conditionalFormatting sqref="D211">
    <cfRule type="containsText" dxfId="224" priority="236" operator="containsText" text="B">
      <formula>NOT(ISERROR(SEARCH("B",D211)))</formula>
    </cfRule>
    <cfRule type="containsText" dxfId="223" priority="237" operator="containsText" text="C">
      <formula>NOT(ISERROR(SEARCH("C",D211)))</formula>
    </cfRule>
    <cfRule type="containsText" dxfId="222" priority="238" operator="containsText" text="D">
      <formula>NOT(ISERROR(SEARCH("D",D211)))</formula>
    </cfRule>
    <cfRule type="containsText" dxfId="221" priority="239" operator="containsText" text="MAJOR">
      <formula>NOT(ISERROR(SEARCH("MAJOR",D211)))</formula>
    </cfRule>
    <cfRule type="containsText" dxfId="220" priority="240" operator="containsText" text="N/A">
      <formula>NOT(ISERROR(SEARCH("N/A",D211)))</formula>
    </cfRule>
  </conditionalFormatting>
  <conditionalFormatting sqref="D212">
    <cfRule type="containsText" dxfId="219" priority="231" operator="containsText" text="B">
      <formula>NOT(ISERROR(SEARCH("B",D212)))</formula>
    </cfRule>
    <cfRule type="containsText" dxfId="218" priority="232" operator="containsText" text="C">
      <formula>NOT(ISERROR(SEARCH("C",D212)))</formula>
    </cfRule>
    <cfRule type="containsText" dxfId="217" priority="233" operator="containsText" text="D">
      <formula>NOT(ISERROR(SEARCH("D",D212)))</formula>
    </cfRule>
    <cfRule type="containsText" dxfId="216" priority="234" operator="containsText" text="MAJOR">
      <formula>NOT(ISERROR(SEARCH("MAJOR",D212)))</formula>
    </cfRule>
    <cfRule type="containsText" dxfId="215" priority="235" operator="containsText" text="N/A">
      <formula>NOT(ISERROR(SEARCH("N/A",D212)))</formula>
    </cfRule>
  </conditionalFormatting>
  <conditionalFormatting sqref="D213">
    <cfRule type="containsText" dxfId="214" priority="226" operator="containsText" text="B">
      <formula>NOT(ISERROR(SEARCH("B",D213)))</formula>
    </cfRule>
    <cfRule type="containsText" dxfId="213" priority="227" operator="containsText" text="C">
      <formula>NOT(ISERROR(SEARCH("C",D213)))</formula>
    </cfRule>
    <cfRule type="containsText" dxfId="212" priority="228" operator="containsText" text="D">
      <formula>NOT(ISERROR(SEARCH("D",D213)))</formula>
    </cfRule>
    <cfRule type="containsText" dxfId="211" priority="229" operator="containsText" text="MAJOR">
      <formula>NOT(ISERROR(SEARCH("MAJOR",D213)))</formula>
    </cfRule>
    <cfRule type="containsText" dxfId="210" priority="230" operator="containsText" text="N/A">
      <formula>NOT(ISERROR(SEARCH("N/A",D213)))</formula>
    </cfRule>
  </conditionalFormatting>
  <conditionalFormatting sqref="D216">
    <cfRule type="containsText" dxfId="209" priority="221" operator="containsText" text="B">
      <formula>NOT(ISERROR(SEARCH("B",D216)))</formula>
    </cfRule>
    <cfRule type="containsText" dxfId="208" priority="222" operator="containsText" text="C">
      <formula>NOT(ISERROR(SEARCH("C",D216)))</formula>
    </cfRule>
    <cfRule type="containsText" dxfId="207" priority="223" operator="containsText" text="D">
      <formula>NOT(ISERROR(SEARCH("D",D216)))</formula>
    </cfRule>
    <cfRule type="containsText" dxfId="206" priority="224" operator="containsText" text="MAJOR">
      <formula>NOT(ISERROR(SEARCH("MAJOR",D216)))</formula>
    </cfRule>
    <cfRule type="containsText" dxfId="205" priority="225" operator="containsText" text="N/A">
      <formula>NOT(ISERROR(SEARCH("N/A",D216)))</formula>
    </cfRule>
  </conditionalFormatting>
  <conditionalFormatting sqref="D217">
    <cfRule type="containsText" dxfId="204" priority="216" operator="containsText" text="B">
      <formula>NOT(ISERROR(SEARCH("B",D217)))</formula>
    </cfRule>
    <cfRule type="containsText" dxfId="203" priority="217" operator="containsText" text="C">
      <formula>NOT(ISERROR(SEARCH("C",D217)))</formula>
    </cfRule>
    <cfRule type="containsText" dxfId="202" priority="218" operator="containsText" text="D">
      <formula>NOT(ISERROR(SEARCH("D",D217)))</formula>
    </cfRule>
    <cfRule type="containsText" dxfId="201" priority="219" operator="containsText" text="MAJOR">
      <formula>NOT(ISERROR(SEARCH("MAJOR",D217)))</formula>
    </cfRule>
    <cfRule type="containsText" dxfId="200" priority="220" operator="containsText" text="N/A">
      <formula>NOT(ISERROR(SEARCH("N/A",D217)))</formula>
    </cfRule>
  </conditionalFormatting>
  <conditionalFormatting sqref="D219">
    <cfRule type="containsText" dxfId="199" priority="211" operator="containsText" text="B">
      <formula>NOT(ISERROR(SEARCH("B",D219)))</formula>
    </cfRule>
    <cfRule type="containsText" dxfId="198" priority="212" operator="containsText" text="C">
      <formula>NOT(ISERROR(SEARCH("C",D219)))</formula>
    </cfRule>
    <cfRule type="containsText" dxfId="197" priority="213" operator="containsText" text="D">
      <formula>NOT(ISERROR(SEARCH("D",D219)))</formula>
    </cfRule>
    <cfRule type="containsText" dxfId="196" priority="214" operator="containsText" text="MAJOR">
      <formula>NOT(ISERROR(SEARCH("MAJOR",D219)))</formula>
    </cfRule>
    <cfRule type="containsText" dxfId="195" priority="215" operator="containsText" text="N/A">
      <formula>NOT(ISERROR(SEARCH("N/A",D219)))</formula>
    </cfRule>
  </conditionalFormatting>
  <conditionalFormatting sqref="D222">
    <cfRule type="containsText" dxfId="194" priority="206" operator="containsText" text="B">
      <formula>NOT(ISERROR(SEARCH("B",D222)))</formula>
    </cfRule>
    <cfRule type="containsText" dxfId="193" priority="207" operator="containsText" text="C">
      <formula>NOT(ISERROR(SEARCH("C",D222)))</formula>
    </cfRule>
    <cfRule type="containsText" dxfId="192" priority="208" operator="containsText" text="D">
      <formula>NOT(ISERROR(SEARCH("D",D222)))</formula>
    </cfRule>
    <cfRule type="containsText" dxfId="191" priority="209" operator="containsText" text="MAJOR">
      <formula>NOT(ISERROR(SEARCH("MAJOR",D222)))</formula>
    </cfRule>
    <cfRule type="containsText" dxfId="190" priority="210" operator="containsText" text="N/A">
      <formula>NOT(ISERROR(SEARCH("N/A",D222)))</formula>
    </cfRule>
  </conditionalFormatting>
  <conditionalFormatting sqref="D223">
    <cfRule type="containsText" dxfId="189" priority="201" operator="containsText" text="B">
      <formula>NOT(ISERROR(SEARCH("B",D223)))</formula>
    </cfRule>
    <cfRule type="containsText" dxfId="188" priority="202" operator="containsText" text="C">
      <formula>NOT(ISERROR(SEARCH("C",D223)))</formula>
    </cfRule>
    <cfRule type="containsText" dxfId="187" priority="203" operator="containsText" text="D">
      <formula>NOT(ISERROR(SEARCH("D",D223)))</formula>
    </cfRule>
    <cfRule type="containsText" dxfId="186" priority="204" operator="containsText" text="MAJOR">
      <formula>NOT(ISERROR(SEARCH("MAJOR",D223)))</formula>
    </cfRule>
    <cfRule type="containsText" dxfId="185" priority="205" operator="containsText" text="N/A">
      <formula>NOT(ISERROR(SEARCH("N/A",D223)))</formula>
    </cfRule>
  </conditionalFormatting>
  <conditionalFormatting sqref="D224">
    <cfRule type="containsText" dxfId="184" priority="196" operator="containsText" text="B">
      <formula>NOT(ISERROR(SEARCH("B",D224)))</formula>
    </cfRule>
    <cfRule type="containsText" dxfId="183" priority="197" operator="containsText" text="C">
      <formula>NOT(ISERROR(SEARCH("C",D224)))</formula>
    </cfRule>
    <cfRule type="containsText" dxfId="182" priority="198" operator="containsText" text="D">
      <formula>NOT(ISERROR(SEARCH("D",D224)))</formula>
    </cfRule>
    <cfRule type="containsText" dxfId="181" priority="199" operator="containsText" text="MAJOR">
      <formula>NOT(ISERROR(SEARCH("MAJOR",D224)))</formula>
    </cfRule>
    <cfRule type="containsText" dxfId="180" priority="200" operator="containsText" text="N/A">
      <formula>NOT(ISERROR(SEARCH("N/A",D224)))</formula>
    </cfRule>
  </conditionalFormatting>
  <conditionalFormatting sqref="D225">
    <cfRule type="containsText" dxfId="179" priority="191" operator="containsText" text="B">
      <formula>NOT(ISERROR(SEARCH("B",D225)))</formula>
    </cfRule>
    <cfRule type="containsText" dxfId="178" priority="192" operator="containsText" text="C">
      <formula>NOT(ISERROR(SEARCH("C",D225)))</formula>
    </cfRule>
    <cfRule type="containsText" dxfId="177" priority="193" operator="containsText" text="D">
      <formula>NOT(ISERROR(SEARCH("D",D225)))</formula>
    </cfRule>
    <cfRule type="containsText" dxfId="176" priority="194" operator="containsText" text="MAJOR">
      <formula>NOT(ISERROR(SEARCH("MAJOR",D225)))</formula>
    </cfRule>
    <cfRule type="containsText" dxfId="175" priority="195" operator="containsText" text="N/A">
      <formula>NOT(ISERROR(SEARCH("N/A",D225)))</formula>
    </cfRule>
  </conditionalFormatting>
  <conditionalFormatting sqref="D226">
    <cfRule type="containsText" dxfId="174" priority="186" operator="containsText" text="B">
      <formula>NOT(ISERROR(SEARCH("B",D226)))</formula>
    </cfRule>
    <cfRule type="containsText" dxfId="173" priority="187" operator="containsText" text="C">
      <formula>NOT(ISERROR(SEARCH("C",D226)))</formula>
    </cfRule>
    <cfRule type="containsText" dxfId="172" priority="188" operator="containsText" text="D">
      <formula>NOT(ISERROR(SEARCH("D",D226)))</formula>
    </cfRule>
    <cfRule type="containsText" dxfId="171" priority="189" operator="containsText" text="MAJOR">
      <formula>NOT(ISERROR(SEARCH("MAJOR",D226)))</formula>
    </cfRule>
    <cfRule type="containsText" dxfId="170" priority="190" operator="containsText" text="N/A">
      <formula>NOT(ISERROR(SEARCH("N/A",D226)))</formula>
    </cfRule>
  </conditionalFormatting>
  <conditionalFormatting sqref="D229">
    <cfRule type="containsText" dxfId="169" priority="181" operator="containsText" text="B">
      <formula>NOT(ISERROR(SEARCH("B",D229)))</formula>
    </cfRule>
    <cfRule type="containsText" dxfId="168" priority="182" operator="containsText" text="C">
      <formula>NOT(ISERROR(SEARCH("C",D229)))</formula>
    </cfRule>
    <cfRule type="containsText" dxfId="167" priority="183" operator="containsText" text="D">
      <formula>NOT(ISERROR(SEARCH("D",D229)))</formula>
    </cfRule>
    <cfRule type="containsText" dxfId="166" priority="184" operator="containsText" text="MAJOR">
      <formula>NOT(ISERROR(SEARCH("MAJOR",D229)))</formula>
    </cfRule>
    <cfRule type="containsText" dxfId="165" priority="185" operator="containsText" text="N/A">
      <formula>NOT(ISERROR(SEARCH("N/A",D229)))</formula>
    </cfRule>
  </conditionalFormatting>
  <conditionalFormatting sqref="D230">
    <cfRule type="containsText" dxfId="164" priority="176" operator="containsText" text="B">
      <formula>NOT(ISERROR(SEARCH("B",D230)))</formula>
    </cfRule>
    <cfRule type="containsText" dxfId="163" priority="177" operator="containsText" text="C">
      <formula>NOT(ISERROR(SEARCH("C",D230)))</formula>
    </cfRule>
    <cfRule type="containsText" dxfId="162" priority="178" operator="containsText" text="D">
      <formula>NOT(ISERROR(SEARCH("D",D230)))</formula>
    </cfRule>
    <cfRule type="containsText" dxfId="161" priority="179" operator="containsText" text="MAJOR">
      <formula>NOT(ISERROR(SEARCH("MAJOR",D230)))</formula>
    </cfRule>
    <cfRule type="containsText" dxfId="160" priority="180" operator="containsText" text="N/A">
      <formula>NOT(ISERROR(SEARCH("N/A",D230)))</formula>
    </cfRule>
  </conditionalFormatting>
  <conditionalFormatting sqref="D231">
    <cfRule type="containsText" dxfId="159" priority="171" operator="containsText" text="B">
      <formula>NOT(ISERROR(SEARCH("B",D231)))</formula>
    </cfRule>
    <cfRule type="containsText" dxfId="158" priority="172" operator="containsText" text="C">
      <formula>NOT(ISERROR(SEARCH("C",D231)))</formula>
    </cfRule>
    <cfRule type="containsText" dxfId="157" priority="173" operator="containsText" text="D">
      <formula>NOT(ISERROR(SEARCH("D",D231)))</formula>
    </cfRule>
    <cfRule type="containsText" dxfId="156" priority="174" operator="containsText" text="MAJOR">
      <formula>NOT(ISERROR(SEARCH("MAJOR",D231)))</formula>
    </cfRule>
    <cfRule type="containsText" dxfId="155" priority="175" operator="containsText" text="N/A">
      <formula>NOT(ISERROR(SEARCH("N/A",D231)))</formula>
    </cfRule>
  </conditionalFormatting>
  <conditionalFormatting sqref="D233">
    <cfRule type="containsText" dxfId="154" priority="166" operator="containsText" text="B">
      <formula>NOT(ISERROR(SEARCH("B",D233)))</formula>
    </cfRule>
    <cfRule type="containsText" dxfId="153" priority="167" operator="containsText" text="C">
      <formula>NOT(ISERROR(SEARCH("C",D233)))</formula>
    </cfRule>
    <cfRule type="containsText" dxfId="152" priority="168" operator="containsText" text="D">
      <formula>NOT(ISERROR(SEARCH("D",D233)))</formula>
    </cfRule>
    <cfRule type="containsText" dxfId="151" priority="169" operator="containsText" text="MAJOR">
      <formula>NOT(ISERROR(SEARCH("MAJOR",D233)))</formula>
    </cfRule>
    <cfRule type="containsText" dxfId="150" priority="170" operator="containsText" text="N/A">
      <formula>NOT(ISERROR(SEARCH("N/A",D233)))</formula>
    </cfRule>
  </conditionalFormatting>
  <conditionalFormatting sqref="D232">
    <cfRule type="containsText" dxfId="149" priority="161" operator="containsText" text="B">
      <formula>NOT(ISERROR(SEARCH("B",D232)))</formula>
    </cfRule>
    <cfRule type="containsText" dxfId="148" priority="162" operator="containsText" text="C">
      <formula>NOT(ISERROR(SEARCH("C",D232)))</formula>
    </cfRule>
    <cfRule type="containsText" dxfId="147" priority="163" operator="containsText" text="D">
      <formula>NOT(ISERROR(SEARCH("D",D232)))</formula>
    </cfRule>
    <cfRule type="containsText" dxfId="146" priority="164" operator="containsText" text="MAJOR">
      <formula>NOT(ISERROR(SEARCH("MAJOR",D232)))</formula>
    </cfRule>
    <cfRule type="containsText" dxfId="145" priority="165" operator="containsText" text="N/A">
      <formula>NOT(ISERROR(SEARCH("N/A",D232)))</formula>
    </cfRule>
  </conditionalFormatting>
  <conditionalFormatting sqref="D236">
    <cfRule type="containsText" dxfId="144" priority="156" operator="containsText" text="B">
      <formula>NOT(ISERROR(SEARCH("B",D236)))</formula>
    </cfRule>
    <cfRule type="containsText" dxfId="143" priority="157" operator="containsText" text="C">
      <formula>NOT(ISERROR(SEARCH("C",D236)))</formula>
    </cfRule>
    <cfRule type="containsText" dxfId="142" priority="158" operator="containsText" text="D">
      <formula>NOT(ISERROR(SEARCH("D",D236)))</formula>
    </cfRule>
    <cfRule type="containsText" dxfId="141" priority="159" operator="containsText" text="MAJOR">
      <formula>NOT(ISERROR(SEARCH("MAJOR",D236)))</formula>
    </cfRule>
    <cfRule type="containsText" dxfId="140" priority="160" operator="containsText" text="N/A">
      <formula>NOT(ISERROR(SEARCH("N/A",D236)))</formula>
    </cfRule>
  </conditionalFormatting>
  <conditionalFormatting sqref="D237">
    <cfRule type="containsText" dxfId="139" priority="151" operator="containsText" text="B">
      <formula>NOT(ISERROR(SEARCH("B",D237)))</formula>
    </cfRule>
    <cfRule type="containsText" dxfId="138" priority="152" operator="containsText" text="C">
      <formula>NOT(ISERROR(SEARCH("C",D237)))</formula>
    </cfRule>
    <cfRule type="containsText" dxfId="137" priority="153" operator="containsText" text="D">
      <formula>NOT(ISERROR(SEARCH("D",D237)))</formula>
    </cfRule>
    <cfRule type="containsText" dxfId="136" priority="154" operator="containsText" text="MAJOR">
      <formula>NOT(ISERROR(SEARCH("MAJOR",D237)))</formula>
    </cfRule>
    <cfRule type="containsText" dxfId="135" priority="155" operator="containsText" text="N/A">
      <formula>NOT(ISERROR(SEARCH("N/A",D237)))</formula>
    </cfRule>
  </conditionalFormatting>
  <conditionalFormatting sqref="D238">
    <cfRule type="containsText" dxfId="134" priority="146" operator="containsText" text="B">
      <formula>NOT(ISERROR(SEARCH("B",D238)))</formula>
    </cfRule>
    <cfRule type="containsText" dxfId="133" priority="147" operator="containsText" text="C">
      <formula>NOT(ISERROR(SEARCH("C",D238)))</formula>
    </cfRule>
    <cfRule type="containsText" dxfId="132" priority="148" operator="containsText" text="D">
      <formula>NOT(ISERROR(SEARCH("D",D238)))</formula>
    </cfRule>
    <cfRule type="containsText" dxfId="131" priority="149" operator="containsText" text="MAJOR">
      <formula>NOT(ISERROR(SEARCH("MAJOR",D238)))</formula>
    </cfRule>
    <cfRule type="containsText" dxfId="130" priority="150" operator="containsText" text="N/A">
      <formula>NOT(ISERROR(SEARCH("N/A",D238)))</formula>
    </cfRule>
  </conditionalFormatting>
  <conditionalFormatting sqref="D242">
    <cfRule type="containsText" dxfId="129" priority="141" operator="containsText" text="B">
      <formula>NOT(ISERROR(SEARCH("B",D242)))</formula>
    </cfRule>
    <cfRule type="containsText" dxfId="128" priority="142" operator="containsText" text="C">
      <formula>NOT(ISERROR(SEARCH("C",D242)))</formula>
    </cfRule>
    <cfRule type="containsText" dxfId="127" priority="143" operator="containsText" text="D">
      <formula>NOT(ISERROR(SEARCH("D",D242)))</formula>
    </cfRule>
    <cfRule type="containsText" dxfId="126" priority="144" operator="containsText" text="MAJOR">
      <formula>NOT(ISERROR(SEARCH("MAJOR",D242)))</formula>
    </cfRule>
    <cfRule type="containsText" dxfId="125" priority="145" operator="containsText" text="N/A">
      <formula>NOT(ISERROR(SEARCH("N/A",D242)))</formula>
    </cfRule>
  </conditionalFormatting>
  <conditionalFormatting sqref="D243">
    <cfRule type="containsText" dxfId="124" priority="136" operator="containsText" text="B">
      <formula>NOT(ISERROR(SEARCH("B",D243)))</formula>
    </cfRule>
    <cfRule type="containsText" dxfId="123" priority="137" operator="containsText" text="C">
      <formula>NOT(ISERROR(SEARCH("C",D243)))</formula>
    </cfRule>
    <cfRule type="containsText" dxfId="122" priority="138" operator="containsText" text="D">
      <formula>NOT(ISERROR(SEARCH("D",D243)))</formula>
    </cfRule>
    <cfRule type="containsText" dxfId="121" priority="139" operator="containsText" text="MAJOR">
      <formula>NOT(ISERROR(SEARCH("MAJOR",D243)))</formula>
    </cfRule>
    <cfRule type="containsText" dxfId="120" priority="140" operator="containsText" text="N/A">
      <formula>NOT(ISERROR(SEARCH("N/A",D243)))</formula>
    </cfRule>
  </conditionalFormatting>
  <conditionalFormatting sqref="D244">
    <cfRule type="containsText" dxfId="119" priority="131" operator="containsText" text="B">
      <formula>NOT(ISERROR(SEARCH("B",D244)))</formula>
    </cfRule>
    <cfRule type="containsText" dxfId="118" priority="132" operator="containsText" text="C">
      <formula>NOT(ISERROR(SEARCH("C",D244)))</formula>
    </cfRule>
    <cfRule type="containsText" dxfId="117" priority="133" operator="containsText" text="D">
      <formula>NOT(ISERROR(SEARCH("D",D244)))</formula>
    </cfRule>
    <cfRule type="containsText" dxfId="116" priority="134" operator="containsText" text="MAJOR">
      <formula>NOT(ISERROR(SEARCH("MAJOR",D244)))</formula>
    </cfRule>
    <cfRule type="containsText" dxfId="115" priority="135" operator="containsText" text="N/A">
      <formula>NOT(ISERROR(SEARCH("N/A",D244)))</formula>
    </cfRule>
  </conditionalFormatting>
  <conditionalFormatting sqref="D245">
    <cfRule type="containsText" dxfId="114" priority="126" operator="containsText" text="B">
      <formula>NOT(ISERROR(SEARCH("B",D245)))</formula>
    </cfRule>
    <cfRule type="containsText" dxfId="113" priority="127" operator="containsText" text="C">
      <formula>NOT(ISERROR(SEARCH("C",D245)))</formula>
    </cfRule>
    <cfRule type="containsText" dxfId="112" priority="128" operator="containsText" text="D">
      <formula>NOT(ISERROR(SEARCH("D",D245)))</formula>
    </cfRule>
    <cfRule type="containsText" dxfId="111" priority="129" operator="containsText" text="MAJOR">
      <formula>NOT(ISERROR(SEARCH("MAJOR",D245)))</formula>
    </cfRule>
    <cfRule type="containsText" dxfId="110" priority="130" operator="containsText" text="N/A">
      <formula>NOT(ISERROR(SEARCH("N/A",D245)))</formula>
    </cfRule>
  </conditionalFormatting>
  <conditionalFormatting sqref="D246">
    <cfRule type="containsText" dxfId="109" priority="121" operator="containsText" text="B">
      <formula>NOT(ISERROR(SEARCH("B",D246)))</formula>
    </cfRule>
    <cfRule type="containsText" dxfId="108" priority="122" operator="containsText" text="C">
      <formula>NOT(ISERROR(SEARCH("C",D246)))</formula>
    </cfRule>
    <cfRule type="containsText" dxfId="107" priority="123" operator="containsText" text="D">
      <formula>NOT(ISERROR(SEARCH("D",D246)))</formula>
    </cfRule>
    <cfRule type="containsText" dxfId="106" priority="124" operator="containsText" text="MAJOR">
      <formula>NOT(ISERROR(SEARCH("MAJOR",D246)))</formula>
    </cfRule>
    <cfRule type="containsText" dxfId="105" priority="125" operator="containsText" text="N/A">
      <formula>NOT(ISERROR(SEARCH("N/A",D246)))</formula>
    </cfRule>
  </conditionalFormatting>
  <conditionalFormatting sqref="D250">
    <cfRule type="containsText" dxfId="104" priority="116" operator="containsText" text="B">
      <formula>NOT(ISERROR(SEARCH("B",D250)))</formula>
    </cfRule>
    <cfRule type="containsText" dxfId="103" priority="117" operator="containsText" text="C">
      <formula>NOT(ISERROR(SEARCH("C",D250)))</formula>
    </cfRule>
    <cfRule type="containsText" dxfId="102" priority="118" operator="containsText" text="D">
      <formula>NOT(ISERROR(SEARCH("D",D250)))</formula>
    </cfRule>
    <cfRule type="containsText" dxfId="101" priority="119" operator="containsText" text="MAJOR">
      <formula>NOT(ISERROR(SEARCH("MAJOR",D250)))</formula>
    </cfRule>
    <cfRule type="containsText" dxfId="100" priority="120" operator="containsText" text="N/A">
      <formula>NOT(ISERROR(SEARCH("N/A",D250)))</formula>
    </cfRule>
  </conditionalFormatting>
  <conditionalFormatting sqref="D252">
    <cfRule type="containsText" dxfId="99" priority="111" operator="containsText" text="B">
      <formula>NOT(ISERROR(SEARCH("B",D252)))</formula>
    </cfRule>
    <cfRule type="containsText" dxfId="98" priority="112" operator="containsText" text="C">
      <formula>NOT(ISERROR(SEARCH("C",D252)))</formula>
    </cfRule>
    <cfRule type="containsText" dxfId="97" priority="113" operator="containsText" text="D">
      <formula>NOT(ISERROR(SEARCH("D",D252)))</formula>
    </cfRule>
    <cfRule type="containsText" dxfId="96" priority="114" operator="containsText" text="MAJOR">
      <formula>NOT(ISERROR(SEARCH("MAJOR",D252)))</formula>
    </cfRule>
    <cfRule type="containsText" dxfId="95" priority="115" operator="containsText" text="N/A">
      <formula>NOT(ISERROR(SEARCH("N/A",D252)))</formula>
    </cfRule>
  </conditionalFormatting>
  <conditionalFormatting sqref="D260">
    <cfRule type="containsText" dxfId="94" priority="106" operator="containsText" text="B">
      <formula>NOT(ISERROR(SEARCH("B",D260)))</formula>
    </cfRule>
    <cfRule type="containsText" dxfId="93" priority="107" operator="containsText" text="C">
      <formula>NOT(ISERROR(SEARCH("C",D260)))</formula>
    </cfRule>
    <cfRule type="containsText" dxfId="92" priority="108" operator="containsText" text="D">
      <formula>NOT(ISERROR(SEARCH("D",D260)))</formula>
    </cfRule>
    <cfRule type="containsText" dxfId="91" priority="109" operator="containsText" text="MAJOR">
      <formula>NOT(ISERROR(SEARCH("MAJOR",D260)))</formula>
    </cfRule>
    <cfRule type="containsText" dxfId="90" priority="110" operator="containsText" text="N/A">
      <formula>NOT(ISERROR(SEARCH("N/A",D260)))</formula>
    </cfRule>
  </conditionalFormatting>
  <conditionalFormatting sqref="D261">
    <cfRule type="containsText" dxfId="89" priority="101" operator="containsText" text="B">
      <formula>NOT(ISERROR(SEARCH("B",D261)))</formula>
    </cfRule>
    <cfRule type="containsText" dxfId="88" priority="102" operator="containsText" text="C">
      <formula>NOT(ISERROR(SEARCH("C",D261)))</formula>
    </cfRule>
    <cfRule type="containsText" dxfId="87" priority="103" operator="containsText" text="D">
      <formula>NOT(ISERROR(SEARCH("D",D261)))</formula>
    </cfRule>
    <cfRule type="containsText" dxfId="86" priority="104" operator="containsText" text="MAJOR">
      <formula>NOT(ISERROR(SEARCH("MAJOR",D261)))</formula>
    </cfRule>
    <cfRule type="containsText" dxfId="85" priority="105" operator="containsText" text="N/A">
      <formula>NOT(ISERROR(SEARCH("N/A",D261)))</formula>
    </cfRule>
  </conditionalFormatting>
  <conditionalFormatting sqref="D266">
    <cfRule type="containsText" dxfId="84" priority="96" operator="containsText" text="B">
      <formula>NOT(ISERROR(SEARCH("B",D266)))</formula>
    </cfRule>
    <cfRule type="containsText" dxfId="83" priority="97" operator="containsText" text="C">
      <formula>NOT(ISERROR(SEARCH("C",D266)))</formula>
    </cfRule>
    <cfRule type="containsText" dxfId="82" priority="98" operator="containsText" text="D">
      <formula>NOT(ISERROR(SEARCH("D",D266)))</formula>
    </cfRule>
    <cfRule type="containsText" dxfId="81" priority="99" operator="containsText" text="MAJOR">
      <formula>NOT(ISERROR(SEARCH("MAJOR",D266)))</formula>
    </cfRule>
    <cfRule type="containsText" dxfId="80" priority="100" operator="containsText" text="N/A">
      <formula>NOT(ISERROR(SEARCH("N/A",D266)))</formula>
    </cfRule>
  </conditionalFormatting>
  <conditionalFormatting sqref="D267">
    <cfRule type="containsText" dxfId="79" priority="91" operator="containsText" text="B">
      <formula>NOT(ISERROR(SEARCH("B",D267)))</formula>
    </cfRule>
    <cfRule type="containsText" dxfId="78" priority="92" operator="containsText" text="C">
      <formula>NOT(ISERROR(SEARCH("C",D267)))</formula>
    </cfRule>
    <cfRule type="containsText" dxfId="77" priority="93" operator="containsText" text="D">
      <formula>NOT(ISERROR(SEARCH("D",D267)))</formula>
    </cfRule>
    <cfRule type="containsText" dxfId="76" priority="94" operator="containsText" text="MAJOR">
      <formula>NOT(ISERROR(SEARCH("MAJOR",D267)))</formula>
    </cfRule>
    <cfRule type="containsText" dxfId="75" priority="95" operator="containsText" text="N/A">
      <formula>NOT(ISERROR(SEARCH("N/A",D267)))</formula>
    </cfRule>
  </conditionalFormatting>
  <conditionalFormatting sqref="D272">
    <cfRule type="containsText" dxfId="74" priority="86" operator="containsText" text="B">
      <formula>NOT(ISERROR(SEARCH("B",D272)))</formula>
    </cfRule>
    <cfRule type="containsText" dxfId="73" priority="87" operator="containsText" text="C">
      <formula>NOT(ISERROR(SEARCH("C",D272)))</formula>
    </cfRule>
    <cfRule type="containsText" dxfId="72" priority="88" operator="containsText" text="D">
      <formula>NOT(ISERROR(SEARCH("D",D272)))</formula>
    </cfRule>
    <cfRule type="containsText" dxfId="71" priority="89" operator="containsText" text="MAJOR">
      <formula>NOT(ISERROR(SEARCH("MAJOR",D272)))</formula>
    </cfRule>
    <cfRule type="containsText" dxfId="70" priority="90" operator="containsText" text="N/A">
      <formula>NOT(ISERROR(SEARCH("N/A",D272)))</formula>
    </cfRule>
  </conditionalFormatting>
  <conditionalFormatting sqref="D275">
    <cfRule type="containsText" dxfId="69" priority="81" operator="containsText" text="B">
      <formula>NOT(ISERROR(SEARCH("B",D275)))</formula>
    </cfRule>
    <cfRule type="containsText" dxfId="68" priority="82" operator="containsText" text="C">
      <formula>NOT(ISERROR(SEARCH("C",D275)))</formula>
    </cfRule>
    <cfRule type="containsText" dxfId="67" priority="83" operator="containsText" text="D">
      <formula>NOT(ISERROR(SEARCH("D",D275)))</formula>
    </cfRule>
    <cfRule type="containsText" dxfId="66" priority="84" operator="containsText" text="MAJOR">
      <formula>NOT(ISERROR(SEARCH("MAJOR",D275)))</formula>
    </cfRule>
    <cfRule type="containsText" dxfId="65" priority="85" operator="containsText" text="N/A">
      <formula>NOT(ISERROR(SEARCH("N/A",D275)))</formula>
    </cfRule>
  </conditionalFormatting>
  <conditionalFormatting sqref="D279">
    <cfRule type="containsText" dxfId="64" priority="76" operator="containsText" text="B">
      <formula>NOT(ISERROR(SEARCH("B",D279)))</formula>
    </cfRule>
    <cfRule type="containsText" dxfId="63" priority="77" operator="containsText" text="C">
      <formula>NOT(ISERROR(SEARCH("C",D279)))</formula>
    </cfRule>
    <cfRule type="containsText" dxfId="62" priority="78" operator="containsText" text="D">
      <formula>NOT(ISERROR(SEARCH("D",D279)))</formula>
    </cfRule>
    <cfRule type="containsText" dxfId="61" priority="79" operator="containsText" text="MAJOR">
      <formula>NOT(ISERROR(SEARCH("MAJOR",D279)))</formula>
    </cfRule>
    <cfRule type="containsText" dxfId="60" priority="80" operator="containsText" text="N/A">
      <formula>NOT(ISERROR(SEARCH("N/A",D279)))</formula>
    </cfRule>
  </conditionalFormatting>
  <conditionalFormatting sqref="D280">
    <cfRule type="containsText" dxfId="59" priority="71" operator="containsText" text="B">
      <formula>NOT(ISERROR(SEARCH("B",D280)))</formula>
    </cfRule>
    <cfRule type="containsText" dxfId="58" priority="72" operator="containsText" text="C">
      <formula>NOT(ISERROR(SEARCH("C",D280)))</formula>
    </cfRule>
    <cfRule type="containsText" dxfId="57" priority="73" operator="containsText" text="D">
      <formula>NOT(ISERROR(SEARCH("D",D280)))</formula>
    </cfRule>
    <cfRule type="containsText" dxfId="56" priority="74" operator="containsText" text="MAJOR">
      <formula>NOT(ISERROR(SEARCH("MAJOR",D280)))</formula>
    </cfRule>
    <cfRule type="containsText" dxfId="55" priority="75" operator="containsText" text="N/A">
      <formula>NOT(ISERROR(SEARCH("N/A",D280)))</formula>
    </cfRule>
  </conditionalFormatting>
  <conditionalFormatting sqref="D281">
    <cfRule type="containsText" dxfId="54" priority="66" operator="containsText" text="B">
      <formula>NOT(ISERROR(SEARCH("B",D281)))</formula>
    </cfRule>
    <cfRule type="containsText" dxfId="53" priority="67" operator="containsText" text="C">
      <formula>NOT(ISERROR(SEARCH("C",D281)))</formula>
    </cfRule>
    <cfRule type="containsText" dxfId="52" priority="68" operator="containsText" text="D">
      <formula>NOT(ISERROR(SEARCH("D",D281)))</formula>
    </cfRule>
    <cfRule type="containsText" dxfId="51" priority="69" operator="containsText" text="MAJOR">
      <formula>NOT(ISERROR(SEARCH("MAJOR",D281)))</formula>
    </cfRule>
    <cfRule type="containsText" dxfId="50" priority="70" operator="containsText" text="N/A">
      <formula>NOT(ISERROR(SEARCH("N/A",D281)))</formula>
    </cfRule>
  </conditionalFormatting>
  <conditionalFormatting sqref="D282">
    <cfRule type="containsText" dxfId="49" priority="61" operator="containsText" text="B">
      <formula>NOT(ISERROR(SEARCH("B",D282)))</formula>
    </cfRule>
    <cfRule type="containsText" dxfId="48" priority="62" operator="containsText" text="C">
      <formula>NOT(ISERROR(SEARCH("C",D282)))</formula>
    </cfRule>
    <cfRule type="containsText" dxfId="47" priority="63" operator="containsText" text="D">
      <formula>NOT(ISERROR(SEARCH("D",D282)))</formula>
    </cfRule>
    <cfRule type="containsText" dxfId="46" priority="64" operator="containsText" text="MAJOR">
      <formula>NOT(ISERROR(SEARCH("MAJOR",D282)))</formula>
    </cfRule>
    <cfRule type="containsText" dxfId="45" priority="65" operator="containsText" text="N/A">
      <formula>NOT(ISERROR(SEARCH("N/A",D282)))</formula>
    </cfRule>
  </conditionalFormatting>
  <conditionalFormatting sqref="D283">
    <cfRule type="containsText" dxfId="44" priority="56" operator="containsText" text="B">
      <formula>NOT(ISERROR(SEARCH("B",D283)))</formula>
    </cfRule>
    <cfRule type="containsText" dxfId="43" priority="57" operator="containsText" text="C">
      <formula>NOT(ISERROR(SEARCH("C",D283)))</formula>
    </cfRule>
    <cfRule type="containsText" dxfId="42" priority="58" operator="containsText" text="D">
      <formula>NOT(ISERROR(SEARCH("D",D283)))</formula>
    </cfRule>
    <cfRule type="containsText" dxfId="41" priority="59" operator="containsText" text="MAJOR">
      <formula>NOT(ISERROR(SEARCH("MAJOR",D283)))</formula>
    </cfRule>
    <cfRule type="containsText" dxfId="40" priority="60" operator="containsText" text="N/A">
      <formula>NOT(ISERROR(SEARCH("N/A",D283)))</formula>
    </cfRule>
  </conditionalFormatting>
  <conditionalFormatting sqref="D289">
    <cfRule type="containsText" dxfId="39" priority="51" operator="containsText" text="B">
      <formula>NOT(ISERROR(SEARCH("B",D289)))</formula>
    </cfRule>
    <cfRule type="containsText" dxfId="38" priority="52" operator="containsText" text="C">
      <formula>NOT(ISERROR(SEARCH("C",D289)))</formula>
    </cfRule>
    <cfRule type="containsText" dxfId="37" priority="53" operator="containsText" text="D">
      <formula>NOT(ISERROR(SEARCH("D",D289)))</formula>
    </cfRule>
    <cfRule type="containsText" dxfId="36" priority="54" operator="containsText" text="MAJOR">
      <formula>NOT(ISERROR(SEARCH("MAJOR",D289)))</formula>
    </cfRule>
    <cfRule type="containsText" dxfId="35" priority="55" operator="containsText" text="N/A">
      <formula>NOT(ISERROR(SEARCH("N/A",D289)))</formula>
    </cfRule>
  </conditionalFormatting>
  <conditionalFormatting sqref="D290">
    <cfRule type="containsText" dxfId="34" priority="46" operator="containsText" text="B">
      <formula>NOT(ISERROR(SEARCH("B",D290)))</formula>
    </cfRule>
    <cfRule type="containsText" dxfId="33" priority="47" operator="containsText" text="C">
      <formula>NOT(ISERROR(SEARCH("C",D290)))</formula>
    </cfRule>
    <cfRule type="containsText" dxfId="32" priority="48" operator="containsText" text="D">
      <formula>NOT(ISERROR(SEARCH("D",D290)))</formula>
    </cfRule>
    <cfRule type="containsText" dxfId="31" priority="49" operator="containsText" text="MAJOR">
      <formula>NOT(ISERROR(SEARCH("MAJOR",D290)))</formula>
    </cfRule>
    <cfRule type="containsText" dxfId="30" priority="50" operator="containsText" text="N/A">
      <formula>NOT(ISERROR(SEARCH("N/A",D290)))</formula>
    </cfRule>
  </conditionalFormatting>
  <conditionalFormatting sqref="D294">
    <cfRule type="containsText" dxfId="29" priority="41" operator="containsText" text="B">
      <formula>NOT(ISERROR(SEARCH("B",D294)))</formula>
    </cfRule>
    <cfRule type="containsText" dxfId="28" priority="42" operator="containsText" text="C">
      <formula>NOT(ISERROR(SEARCH("C",D294)))</formula>
    </cfRule>
    <cfRule type="containsText" dxfId="27" priority="43" operator="containsText" text="D">
      <formula>NOT(ISERROR(SEARCH("D",D294)))</formula>
    </cfRule>
    <cfRule type="containsText" dxfId="26" priority="44" operator="containsText" text="MAJOR">
      <formula>NOT(ISERROR(SEARCH("MAJOR",D294)))</formula>
    </cfRule>
    <cfRule type="containsText" dxfId="25" priority="45" operator="containsText" text="N/A">
      <formula>NOT(ISERROR(SEARCH("N/A",D294)))</formula>
    </cfRule>
  </conditionalFormatting>
  <conditionalFormatting sqref="D297">
    <cfRule type="containsText" dxfId="24" priority="36" operator="containsText" text="B">
      <formula>NOT(ISERROR(SEARCH("B",D297)))</formula>
    </cfRule>
    <cfRule type="containsText" dxfId="23" priority="37" operator="containsText" text="C">
      <formula>NOT(ISERROR(SEARCH("C",D297)))</formula>
    </cfRule>
    <cfRule type="containsText" dxfId="22" priority="38" operator="containsText" text="D">
      <formula>NOT(ISERROR(SEARCH("D",D297)))</formula>
    </cfRule>
    <cfRule type="containsText" dxfId="21" priority="39" operator="containsText" text="MAJOR">
      <formula>NOT(ISERROR(SEARCH("MAJOR",D297)))</formula>
    </cfRule>
    <cfRule type="containsText" dxfId="20" priority="40" operator="containsText" text="N/A">
      <formula>NOT(ISERROR(SEARCH("N/A",D297)))</formula>
    </cfRule>
  </conditionalFormatting>
  <conditionalFormatting sqref="D298">
    <cfRule type="containsText" dxfId="19" priority="31" operator="containsText" text="B">
      <formula>NOT(ISERROR(SEARCH("B",D298)))</formula>
    </cfRule>
    <cfRule type="containsText" dxfId="18" priority="32" operator="containsText" text="C">
      <formula>NOT(ISERROR(SEARCH("C",D298)))</formula>
    </cfRule>
    <cfRule type="containsText" dxfId="17" priority="33" operator="containsText" text="D">
      <formula>NOT(ISERROR(SEARCH("D",D298)))</formula>
    </cfRule>
    <cfRule type="containsText" dxfId="16" priority="34" operator="containsText" text="MAJOR">
      <formula>NOT(ISERROR(SEARCH("MAJOR",D298)))</formula>
    </cfRule>
    <cfRule type="containsText" dxfId="15" priority="35" operator="containsText" text="N/A">
      <formula>NOT(ISERROR(SEARCH("N/A",D298)))</formula>
    </cfRule>
  </conditionalFormatting>
  <conditionalFormatting sqref="D299">
    <cfRule type="containsText" dxfId="14" priority="26" operator="containsText" text="B">
      <formula>NOT(ISERROR(SEARCH("B",D299)))</formula>
    </cfRule>
    <cfRule type="containsText" dxfId="13" priority="27" operator="containsText" text="C">
      <formula>NOT(ISERROR(SEARCH("C",D299)))</formula>
    </cfRule>
    <cfRule type="containsText" dxfId="12" priority="28" operator="containsText" text="D">
      <formula>NOT(ISERROR(SEARCH("D",D299)))</formula>
    </cfRule>
    <cfRule type="containsText" dxfId="11" priority="29" operator="containsText" text="MAJOR">
      <formula>NOT(ISERROR(SEARCH("MAJOR",D299)))</formula>
    </cfRule>
    <cfRule type="containsText" dxfId="10" priority="30" operator="containsText" text="N/A">
      <formula>NOT(ISERROR(SEARCH("N/A",D299)))</formula>
    </cfRule>
  </conditionalFormatting>
  <conditionalFormatting sqref="D303">
    <cfRule type="containsText" dxfId="9" priority="21" operator="containsText" text="B">
      <formula>NOT(ISERROR(SEARCH("B",D303)))</formula>
    </cfRule>
    <cfRule type="containsText" dxfId="8" priority="22" operator="containsText" text="C">
      <formula>NOT(ISERROR(SEARCH("C",D303)))</formula>
    </cfRule>
    <cfRule type="containsText" dxfId="7" priority="23" operator="containsText" text="D">
      <formula>NOT(ISERROR(SEARCH("D",D303)))</formula>
    </cfRule>
    <cfRule type="containsText" dxfId="6" priority="24" operator="containsText" text="MAJOR">
      <formula>NOT(ISERROR(SEARCH("MAJOR",D303)))</formula>
    </cfRule>
    <cfRule type="containsText" dxfId="5" priority="25" operator="containsText" text="N/A">
      <formula>NOT(ISERROR(SEARCH("N/A",D303)))</formula>
    </cfRule>
  </conditionalFormatting>
  <conditionalFormatting sqref="D305">
    <cfRule type="containsText" dxfId="4" priority="16" operator="containsText" text="B">
      <formula>NOT(ISERROR(SEARCH("B",D305)))</formula>
    </cfRule>
    <cfRule type="containsText" dxfId="3" priority="17" operator="containsText" text="C">
      <formula>NOT(ISERROR(SEARCH("C",D305)))</formula>
    </cfRule>
    <cfRule type="containsText" dxfId="2" priority="18" operator="containsText" text="D">
      <formula>NOT(ISERROR(SEARCH("D",D305)))</formula>
    </cfRule>
    <cfRule type="containsText" dxfId="1" priority="19" operator="containsText" text="MAJOR">
      <formula>NOT(ISERROR(SEARCH("MAJOR",D305)))</formula>
    </cfRule>
    <cfRule type="containsText" dxfId="0" priority="20" operator="containsText" text="N/A">
      <formula>NOT(ISERROR(SEARCH("N/A",D305)))</formula>
    </cfRule>
  </conditionalFormatting>
  <pageMargins left="0.511811023622047" right="0.31496062992126" top="0.78740157480314998" bottom="0.78740157480314998" header="0.31496063000000002" footer="0.31496062992126"/>
  <pageSetup paperSize="9" scale="43" orientation="portrait" r:id="rId1"/>
  <headerFooter>
    <oddHeader>&amp;L&amp;".SF NS Regular,Regular"&amp;K000000&amp;G&amp;C&amp;"Arial Bold,Bold"&amp;12&amp;K022249IFS PACsecure version 2
Internal audit report&amp;R&amp;K0F325BS2 / V1 - SEP 2021
Page &amp;P of &amp;N</oddHeader>
    <oddFooter>&amp;C&amp;K10436FDocument valid only for internal audits</oddFooter>
  </headerFooter>
  <legacyDrawing r:id="rId2"/>
  <legacyDrawingHF r:id="rId3"/>
  <extLst>
    <ext xmlns:x14="http://schemas.microsoft.com/office/spreadsheetml/2009/9/main" uri="{CCE6A557-97BC-4b89-ADB6-D9C93CAAB3DF}">
      <x14:dataValidations xmlns:xm="http://schemas.microsoft.com/office/excel/2006/main" count="2">
        <x14:dataValidation type="list" errorStyle="warning" showInputMessage="1" showErrorMessage="1" errorTitle="Invalid data" error="Please select a value from the list" promptTitle="The cell cannot be in blank" prompt="Please select a value from the list" xr:uid="{8804A6FE-BB79-6045-805E-5C7D88270F81}">
          <x14:formula1>
            <xm:f>Sheet4!$C$1:$C$7</xm:f>
          </x14:formula1>
          <xm:sqref>D195 D11 D13:D16 D7:D9 D18 D20:D22 D30:D32 D35:D39 D41:D42 D296:D299 D26:D28 D54:D55 D58 D60 D94:D95 D70 D72:D76 D83:D91 D67:D68 D270:D272 D98 D106:D112 D114:D121 D127 D132:D135 D140:D141 D143:D146 D148:D149 D151:D154 D156:D158 D78:D81 D160 D138 D162:D165 D172:D173 D167:D170 D187:D193 D175:D185 D44:D47 D197:D205 D207:D213 D215:D219 D228:D233 D235:D238 D252:D255 D263 D129:D130 D274:D275 D277:D283 D294 D285 D49:D50 D52 D303 D64 D100:D102 D123:D125 D241:D246 D248:D250 D259:D261 D265:D268 D221:D226 D62 D301 D292 D287:D290 D305:D309</xm:sqref>
        </x14:dataValidation>
        <x14:dataValidation type="list" errorStyle="warning" showInputMessage="1" showErrorMessage="1" errorTitle="Invalid data" error="Please select a value from the list" promptTitle="The cell cannot be in blank" prompt="Please select a value from the list" xr:uid="{342EC872-3899-B74E-82F1-BEA3056862E9}">
          <x14:formula1>
            <xm:f>Sheet4!$D$1:$D$5</xm:f>
          </x14:formula1>
          <xm:sqref>D99 D258 D196 D104 D293 D57 D71 D12 D302 D240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2F10-7FC5-2B41-98EB-5434AF9EEA7E}">
  <dimension ref="B1:P72"/>
  <sheetViews>
    <sheetView showGridLines="0" showRowColHeaders="0" topLeftCell="A71" zoomScaleNormal="100" zoomScalePageLayoutView="67" workbookViewId="0">
      <selection activeCell="L25" sqref="L25"/>
    </sheetView>
  </sheetViews>
  <sheetFormatPr baseColWidth="10" defaultColWidth="10.85546875" defaultRowHeight="15" x14ac:dyDescent="0.2"/>
  <cols>
    <col min="1" max="1" width="0.85546875" style="3" customWidth="1"/>
    <col min="2" max="2" width="47.7109375" style="3" customWidth="1"/>
    <col min="3" max="10" width="9" style="9" customWidth="1"/>
    <col min="11" max="11" width="0.85546875" style="3" customWidth="1"/>
    <col min="12" max="16384" width="10.85546875" style="3"/>
  </cols>
  <sheetData>
    <row r="1" spans="2:12" x14ac:dyDescent="0.2">
      <c r="B1" s="131"/>
      <c r="C1" s="131"/>
      <c r="D1" s="131"/>
      <c r="E1" s="131"/>
      <c r="F1" s="131"/>
      <c r="G1" s="131"/>
      <c r="H1" s="131"/>
      <c r="I1" s="131"/>
      <c r="J1" s="131"/>
    </row>
    <row r="2" spans="2:12" x14ac:dyDescent="0.2">
      <c r="B2" s="131"/>
      <c r="C2" s="131"/>
      <c r="D2" s="131"/>
      <c r="E2" s="131"/>
      <c r="F2" s="131"/>
      <c r="G2" s="131"/>
      <c r="H2" s="131"/>
      <c r="I2" s="131"/>
      <c r="J2" s="131"/>
    </row>
    <row r="3" spans="2:12" x14ac:dyDescent="0.2">
      <c r="B3" s="131"/>
      <c r="C3" s="131"/>
      <c r="D3" s="131"/>
      <c r="E3" s="131"/>
      <c r="F3" s="131"/>
      <c r="G3" s="131"/>
      <c r="H3" s="131"/>
      <c r="I3" s="131"/>
      <c r="J3" s="131"/>
    </row>
    <row r="4" spans="2:12" ht="15.75" x14ac:dyDescent="0.25">
      <c r="B4" s="130" t="s">
        <v>942</v>
      </c>
      <c r="C4" s="130"/>
      <c r="D4" s="130"/>
      <c r="E4" s="130"/>
      <c r="F4" s="130"/>
      <c r="G4" s="130"/>
      <c r="H4" s="130"/>
      <c r="I4" s="130"/>
      <c r="J4" s="130"/>
    </row>
    <row r="6" spans="2:12" ht="15.75" x14ac:dyDescent="0.25">
      <c r="B6" s="11" t="s">
        <v>943</v>
      </c>
      <c r="C6" s="10" t="s">
        <v>53</v>
      </c>
      <c r="D6" s="12" t="s">
        <v>944</v>
      </c>
      <c r="E6" s="12" t="s">
        <v>945</v>
      </c>
      <c r="F6" s="12" t="s">
        <v>946</v>
      </c>
      <c r="G6" s="12" t="s">
        <v>947</v>
      </c>
      <c r="H6" s="12" t="s">
        <v>948</v>
      </c>
      <c r="I6" s="12" t="s">
        <v>949</v>
      </c>
      <c r="J6" s="12" t="s">
        <v>950</v>
      </c>
    </row>
    <row r="7" spans="2:12" x14ac:dyDescent="0.2">
      <c r="B7" s="13" t="s">
        <v>951</v>
      </c>
      <c r="C7" s="14">
        <f>COUNTIF('S2 Checklist'!$D$7:$D$22,"-")</f>
        <v>13</v>
      </c>
      <c r="D7" s="14">
        <f>COUNTIF('S2 Checklist'!$D$7:$D$22,"A")</f>
        <v>0</v>
      </c>
      <c r="E7" s="14">
        <f>COUNTIF('S2 Checklist'!$D$7:$D$22,"B")</f>
        <v>0</v>
      </c>
      <c r="F7" s="14">
        <f>COUNTIF('S2 Checklist'!$D$7:$D$22,"C")</f>
        <v>0</v>
      </c>
      <c r="G7" s="14">
        <f>COUNTIF('S2 Checklist'!$D$7:$D$22,"D")</f>
        <v>0</v>
      </c>
      <c r="H7" s="14">
        <f>COUNTIF('S2 Checklist'!$D$7:$D$22,"N/A")</f>
        <v>0</v>
      </c>
      <c r="I7" s="14">
        <f>COUNTIF('S2 Checklist'!$D$7:$D$22,"MAJOR")</f>
        <v>0</v>
      </c>
      <c r="J7" s="14">
        <f>COUNTIF('S2 Checklist'!$D$7:$D$22,"KO=D")</f>
        <v>0</v>
      </c>
    </row>
    <row r="8" spans="2:12" x14ac:dyDescent="0.2">
      <c r="B8" s="13" t="s">
        <v>952</v>
      </c>
      <c r="C8" s="14">
        <f>COUNTIF('S2 Checklist'!$D$26:$D$64,"-")</f>
        <v>27</v>
      </c>
      <c r="D8" s="14">
        <f>COUNTIF('S2 Checklist'!$D$26:$D$64,"A")</f>
        <v>0</v>
      </c>
      <c r="E8" s="14">
        <f>COUNTIF('S2 Checklist'!$D$26:$D$64,"B")</f>
        <v>0</v>
      </c>
      <c r="F8" s="14">
        <f>COUNTIF('S2 Checklist'!$D$26:$D$64,"C")</f>
        <v>0</v>
      </c>
      <c r="G8" s="14">
        <f>COUNTIF('S2 Checklist'!$D$26:$D$64,"D")</f>
        <v>0</v>
      </c>
      <c r="H8" s="14">
        <f>COUNTIF('S2 Checklist'!$D$26:$D$64,"N/A")</f>
        <v>0</v>
      </c>
      <c r="I8" s="14">
        <f>COUNTIF('S2 Checklist'!$D$26:$D$64,"MAJOR")</f>
        <v>0</v>
      </c>
      <c r="J8" s="14">
        <f>COUNTIF('S2 Checklist'!$D$26:$D$64,"KO=D")</f>
        <v>0</v>
      </c>
    </row>
    <row r="9" spans="2:12" x14ac:dyDescent="0.2">
      <c r="B9" s="13" t="s">
        <v>953</v>
      </c>
      <c r="C9" s="14">
        <f>COUNTIF('S2 Checklist'!$D$67:$D$91,"-")</f>
        <v>22</v>
      </c>
      <c r="D9" s="14">
        <f>COUNTIF('S2 Checklist'!$D$67:$D$91,"A")</f>
        <v>0</v>
      </c>
      <c r="E9" s="14">
        <f>COUNTIF('S2 Checklist'!$D$67:$D$91,"B")</f>
        <v>0</v>
      </c>
      <c r="F9" s="14">
        <f>COUNTIF('S2 Checklist'!$D$67:$D$91,"C")</f>
        <v>0</v>
      </c>
      <c r="G9" s="14">
        <f>COUNTIF('S2 Checklist'!$D$67:$D$91,"D")</f>
        <v>0</v>
      </c>
      <c r="H9" s="14">
        <f>COUNTIF('S2 Checklist'!$D$67:$D$91,"N/A")</f>
        <v>0</v>
      </c>
      <c r="I9" s="14">
        <f>COUNTIF('S2 Checklist'!$D$67:$D$91,"MAJOR")</f>
        <v>0</v>
      </c>
      <c r="J9" s="14">
        <f>COUNTIF('S2 Checklist'!$D$67:$D$91,"KO=D")</f>
        <v>0</v>
      </c>
    </row>
    <row r="10" spans="2:12" x14ac:dyDescent="0.2">
      <c r="B10" s="13" t="s">
        <v>954</v>
      </c>
      <c r="C10" s="14">
        <f>COUNTIF('S2 Checklist'!$D$94:$D$255,"-")</f>
        <v>131</v>
      </c>
      <c r="D10" s="14">
        <f>COUNTIF('S2 Checklist'!$D$94:$D$255,"A")</f>
        <v>0</v>
      </c>
      <c r="E10" s="14">
        <f>COUNTIF('S2 Checklist'!$D$94:$D$255,"B")</f>
        <v>0</v>
      </c>
      <c r="F10" s="14">
        <f>COUNTIF('S2 Checklist'!$D$94:$D$255,"C")</f>
        <v>0</v>
      </c>
      <c r="G10" s="14">
        <f>COUNTIF('S2 Checklist'!$D$94:$D$255,"D")</f>
        <v>0</v>
      </c>
      <c r="H10" s="14">
        <f>COUNTIF('S2 Checklist'!$D$94:$D$255,"N/A")</f>
        <v>0</v>
      </c>
      <c r="I10" s="14">
        <f>COUNTIF('S2 Checklist'!$D$94:$D$255,"MAJOR")</f>
        <v>0</v>
      </c>
      <c r="J10" s="14">
        <f>COUNTIF('S2 Checklist'!$D$94:$D$255,"KO=D")</f>
        <v>0</v>
      </c>
    </row>
    <row r="11" spans="2:12" x14ac:dyDescent="0.2">
      <c r="B11" s="13" t="s">
        <v>955</v>
      </c>
      <c r="C11" s="14">
        <f>COUNTIF('S2 Checklist'!$D$258:$D$303,"-")</f>
        <v>36</v>
      </c>
      <c r="D11" s="14">
        <f>COUNTIF('S2 Checklist'!$D$258:$D$303,"A")</f>
        <v>0</v>
      </c>
      <c r="E11" s="14">
        <f>COUNTIF('S2 Checklist'!$D$258:$D$303,"B")</f>
        <v>0</v>
      </c>
      <c r="F11" s="14">
        <f>COUNTIF('S2 Checklist'!$D$258:$D$303,"C")</f>
        <v>0</v>
      </c>
      <c r="G11" s="14">
        <f>COUNTIF('S2 Checklist'!$D$258:$D$303,"D")</f>
        <v>0</v>
      </c>
      <c r="H11" s="14">
        <f>COUNTIF('S2 Checklist'!$D$258:$D$303,"N/A")</f>
        <v>0</v>
      </c>
      <c r="I11" s="14">
        <f>COUNTIF('S2 Checklist'!$D$258:$D$303,"MAJOR")</f>
        <v>0</v>
      </c>
      <c r="J11" s="14">
        <f>COUNTIF('S2 Checklist'!$D$258:$D$303,"KO=D")</f>
        <v>0</v>
      </c>
    </row>
    <row r="12" spans="2:12" x14ac:dyDescent="0.2">
      <c r="B12" s="13" t="s">
        <v>956</v>
      </c>
      <c r="C12" s="14">
        <f>COUNTIF('S2 Checklist'!$D$305:$D$309,"-")</f>
        <v>5</v>
      </c>
      <c r="D12" s="14">
        <f>COUNTIF('S2 Checklist'!$D$305:$D$309,"A")</f>
        <v>0</v>
      </c>
      <c r="E12" s="14">
        <f>COUNTIF('S2 Checklist'!$D$305:$D$309,"B")</f>
        <v>0</v>
      </c>
      <c r="F12" s="14">
        <f>COUNTIF('S2 Checklist'!$D$305:$D$309,"C")</f>
        <v>0</v>
      </c>
      <c r="G12" s="14">
        <f>COUNTIF('S2 Checklist'!$D$305:$D$309,"D")</f>
        <v>0</v>
      </c>
      <c r="H12" s="14">
        <f>COUNTIF('S2 Checklist'!$D$305:$D$309,"N/A")</f>
        <v>0</v>
      </c>
      <c r="I12" s="14">
        <f>COUNTIF('S2 Checklist'!$D$305:$D$309,"MAJOR")</f>
        <v>0</v>
      </c>
      <c r="J12" s="14">
        <f>COUNTIF('S2 Checklist'!$D$305:$D$309,"KO=D")</f>
        <v>0</v>
      </c>
    </row>
    <row r="13" spans="2:12" ht="15.75" x14ac:dyDescent="0.25">
      <c r="B13" s="15" t="s">
        <v>957</v>
      </c>
      <c r="C13" s="14">
        <f>SUM(C7:C12)</f>
        <v>234</v>
      </c>
      <c r="D13" s="14">
        <f t="shared" ref="D13:J13" si="0">SUM(D7:D12)</f>
        <v>0</v>
      </c>
      <c r="E13" s="14">
        <f t="shared" si="0"/>
        <v>0</v>
      </c>
      <c r="F13" s="14">
        <f>SUM(F7:F12)</f>
        <v>0</v>
      </c>
      <c r="G13" s="14">
        <f t="shared" si="0"/>
        <v>0</v>
      </c>
      <c r="H13" s="14">
        <f t="shared" si="0"/>
        <v>0</v>
      </c>
      <c r="I13" s="14">
        <f t="shared" si="0"/>
        <v>0</v>
      </c>
      <c r="J13" s="14">
        <f t="shared" si="0"/>
        <v>0</v>
      </c>
      <c r="L13" s="9"/>
    </row>
    <row r="14" spans="2:12" ht="15.75" x14ac:dyDescent="0.25">
      <c r="B14" s="15"/>
      <c r="L14" s="9"/>
    </row>
    <row r="15" spans="2:12" hidden="1" x14ac:dyDescent="0.2">
      <c r="B15" s="16"/>
    </row>
    <row r="16" spans="2:12" s="2" customFormat="1" ht="12.75" hidden="1" x14ac:dyDescent="0.2">
      <c r="B16" s="22" t="s">
        <v>958</v>
      </c>
      <c r="C16" s="21">
        <f>234*20</f>
        <v>4680</v>
      </c>
      <c r="D16" s="21"/>
      <c r="E16" s="21"/>
      <c r="F16" s="21"/>
      <c r="G16" s="21"/>
      <c r="H16" s="21"/>
      <c r="I16" s="21"/>
      <c r="J16" s="21"/>
    </row>
    <row r="17" spans="2:16" s="2" customFormat="1" ht="12.75" hidden="1" x14ac:dyDescent="0.2">
      <c r="B17" s="22" t="s">
        <v>959</v>
      </c>
      <c r="C17" s="21">
        <f>C16-(H13*20)</f>
        <v>4680</v>
      </c>
      <c r="D17" s="21"/>
      <c r="E17" s="21"/>
      <c r="F17" s="21"/>
      <c r="G17" s="21"/>
      <c r="H17" s="21"/>
      <c r="I17" s="21"/>
      <c r="J17" s="21"/>
    </row>
    <row r="18" spans="2:16" s="2" customFormat="1" ht="12.75" hidden="1" x14ac:dyDescent="0.2">
      <c r="B18" s="22" t="s">
        <v>960</v>
      </c>
      <c r="C18" s="21">
        <f>(D13*20)+(E13*15)+(F13*5)+(G13*-20)</f>
        <v>0</v>
      </c>
      <c r="D18" s="21"/>
      <c r="E18" s="21"/>
      <c r="F18" s="21"/>
      <c r="G18" s="21"/>
      <c r="H18" s="21"/>
      <c r="I18" s="21"/>
      <c r="J18" s="21"/>
    </row>
    <row r="19" spans="2:16" s="2" customFormat="1" ht="12.75" hidden="1" x14ac:dyDescent="0.2">
      <c r="B19" s="22" t="s">
        <v>961</v>
      </c>
      <c r="C19" s="21">
        <f>-(0.15*C17*I13)</f>
        <v>0</v>
      </c>
      <c r="D19" s="21"/>
      <c r="E19" s="21"/>
      <c r="F19" s="21"/>
      <c r="G19" s="21"/>
      <c r="H19" s="21"/>
      <c r="I19" s="21"/>
      <c r="J19" s="21"/>
    </row>
    <row r="20" spans="2:16" s="2" customFormat="1" ht="12.75" hidden="1" x14ac:dyDescent="0.2">
      <c r="B20" s="22" t="s">
        <v>962</v>
      </c>
      <c r="C20" s="21">
        <f>-(0.5*C17*J13)</f>
        <v>0</v>
      </c>
      <c r="D20" s="21"/>
      <c r="E20" s="21"/>
      <c r="F20" s="21"/>
      <c r="G20" s="21"/>
      <c r="H20" s="21"/>
      <c r="I20" s="21"/>
      <c r="J20" s="21"/>
    </row>
    <row r="21" spans="2:16" s="2" customFormat="1" ht="12.75" x14ac:dyDescent="0.2">
      <c r="C21" s="21"/>
      <c r="D21" s="30"/>
      <c r="E21" s="30"/>
      <c r="F21" s="30"/>
      <c r="G21" s="30"/>
      <c r="H21" s="30"/>
      <c r="I21" s="30"/>
      <c r="J21" s="30"/>
      <c r="K21" s="31"/>
      <c r="L21" s="31"/>
    </row>
    <row r="22" spans="2:16" ht="15.75" x14ac:dyDescent="0.25">
      <c r="B22" s="15" t="s">
        <v>963</v>
      </c>
      <c r="C22" s="83">
        <f>(C18+C19+C20)/C17</f>
        <v>0</v>
      </c>
      <c r="D22" s="32"/>
      <c r="E22" s="32"/>
      <c r="F22" s="32"/>
      <c r="G22" s="32"/>
      <c r="H22" s="32"/>
      <c r="I22" s="32"/>
      <c r="J22" s="32"/>
      <c r="K22" s="33"/>
      <c r="L22" s="33"/>
    </row>
    <row r="23" spans="2:16" ht="15.75" x14ac:dyDescent="0.25">
      <c r="B23" s="4" t="s">
        <v>964</v>
      </c>
      <c r="C23" s="17">
        <f>I13</f>
        <v>0</v>
      </c>
    </row>
    <row r="24" spans="2:16" ht="15.75" x14ac:dyDescent="0.25">
      <c r="B24" s="15" t="s">
        <v>965</v>
      </c>
      <c r="C24" s="17">
        <f>J13</f>
        <v>0</v>
      </c>
    </row>
    <row r="26" spans="2:16" ht="15.75" x14ac:dyDescent="0.25">
      <c r="B26" s="7" t="s">
        <v>966</v>
      </c>
      <c r="C26" s="132" t="str">
        <f>IF(C13&lt;&gt;0,"Missing information",(IF(AND(C22&gt;=0.95,C23=0,C24=0),"Passed at higher level",(IF(AND(0.95&lt;C22&gt;=0.75,C23=0,C24=0),"Passed at foundation level","Not passed")))))</f>
        <v>Missing information</v>
      </c>
      <c r="D26" s="133"/>
      <c r="E26" s="133"/>
      <c r="F26" s="133"/>
      <c r="G26" s="133"/>
      <c r="H26" s="134"/>
    </row>
    <row r="27" spans="2:16" ht="15.75" x14ac:dyDescent="0.25">
      <c r="B27" s="15" t="s">
        <v>963</v>
      </c>
      <c r="C27" s="135" t="str">
        <f>IF(C13&lt;&gt;0,"Missing information",(IF(C22&lt;0,0,C22)))</f>
        <v>Missing information</v>
      </c>
      <c r="D27" s="136"/>
      <c r="E27" s="136"/>
      <c r="F27" s="136"/>
      <c r="G27" s="136"/>
      <c r="H27" s="137"/>
    </row>
    <row r="28" spans="2:16" ht="15.75" x14ac:dyDescent="0.25">
      <c r="B28" s="4" t="s">
        <v>964</v>
      </c>
      <c r="C28" s="138" t="str">
        <f>IF(C13&lt;&gt;0,"Missing information",I13)</f>
        <v>Missing information</v>
      </c>
      <c r="D28" s="139"/>
      <c r="E28" s="139"/>
      <c r="F28" s="139"/>
      <c r="G28" s="139"/>
      <c r="H28" s="140"/>
    </row>
    <row r="29" spans="2:16" ht="15.75" x14ac:dyDescent="0.25">
      <c r="B29" s="15" t="s">
        <v>965</v>
      </c>
      <c r="C29" s="138" t="str">
        <f>IF(C13&lt;&gt;0,"Missing information",J13)</f>
        <v>Missing information</v>
      </c>
      <c r="D29" s="139"/>
      <c r="E29" s="139"/>
      <c r="F29" s="139"/>
      <c r="G29" s="139"/>
      <c r="H29" s="140"/>
    </row>
    <row r="32" spans="2:16" ht="15.95" customHeight="1" x14ac:dyDescent="0.2">
      <c r="B32" s="120" t="s">
        <v>967</v>
      </c>
      <c r="C32" s="120"/>
      <c r="D32" s="120"/>
      <c r="E32" s="120"/>
      <c r="F32" s="120"/>
      <c r="G32" s="120"/>
      <c r="H32" s="120"/>
      <c r="I32" s="120"/>
      <c r="J32" s="120"/>
      <c r="K32"/>
      <c r="L32"/>
      <c r="M32"/>
      <c r="N32"/>
      <c r="O32"/>
      <c r="P32"/>
    </row>
    <row r="33" spans="2:10" x14ac:dyDescent="0.2">
      <c r="B33" s="121"/>
      <c r="C33" s="122"/>
      <c r="D33" s="122"/>
      <c r="E33" s="122"/>
      <c r="F33" s="122"/>
      <c r="G33" s="122"/>
      <c r="H33" s="122"/>
      <c r="I33" s="122"/>
      <c r="J33" s="123"/>
    </row>
    <row r="34" spans="2:10" x14ac:dyDescent="0.2">
      <c r="B34" s="124"/>
      <c r="C34" s="125"/>
      <c r="D34" s="125"/>
      <c r="E34" s="125"/>
      <c r="F34" s="125"/>
      <c r="G34" s="125"/>
      <c r="H34" s="125"/>
      <c r="I34" s="125"/>
      <c r="J34" s="126"/>
    </row>
    <row r="35" spans="2:10" x14ac:dyDescent="0.2">
      <c r="B35" s="124"/>
      <c r="C35" s="125"/>
      <c r="D35" s="125"/>
      <c r="E35" s="125"/>
      <c r="F35" s="125"/>
      <c r="G35" s="125"/>
      <c r="H35" s="125"/>
      <c r="I35" s="125"/>
      <c r="J35" s="126"/>
    </row>
    <row r="36" spans="2:10" x14ac:dyDescent="0.2">
      <c r="B36" s="124"/>
      <c r="C36" s="125"/>
      <c r="D36" s="125"/>
      <c r="E36" s="125"/>
      <c r="F36" s="125"/>
      <c r="G36" s="125"/>
      <c r="H36" s="125"/>
      <c r="I36" s="125"/>
      <c r="J36" s="126"/>
    </row>
    <row r="37" spans="2:10" x14ac:dyDescent="0.2">
      <c r="B37" s="124"/>
      <c r="C37" s="125"/>
      <c r="D37" s="125"/>
      <c r="E37" s="125"/>
      <c r="F37" s="125"/>
      <c r="G37" s="125"/>
      <c r="H37" s="125"/>
      <c r="I37" s="125"/>
      <c r="J37" s="126"/>
    </row>
    <row r="38" spans="2:10" x14ac:dyDescent="0.2">
      <c r="B38" s="124"/>
      <c r="C38" s="125"/>
      <c r="D38" s="125"/>
      <c r="E38" s="125"/>
      <c r="F38" s="125"/>
      <c r="G38" s="125"/>
      <c r="H38" s="125"/>
      <c r="I38" s="125"/>
      <c r="J38" s="126"/>
    </row>
    <row r="39" spans="2:10" x14ac:dyDescent="0.2">
      <c r="B39" s="124"/>
      <c r="C39" s="125"/>
      <c r="D39" s="125"/>
      <c r="E39" s="125"/>
      <c r="F39" s="125"/>
      <c r="G39" s="125"/>
      <c r="H39" s="125"/>
      <c r="I39" s="125"/>
      <c r="J39" s="126"/>
    </row>
    <row r="40" spans="2:10" x14ac:dyDescent="0.2">
      <c r="B40" s="124"/>
      <c r="C40" s="125"/>
      <c r="D40" s="125"/>
      <c r="E40" s="125"/>
      <c r="F40" s="125"/>
      <c r="G40" s="125"/>
      <c r="H40" s="125"/>
      <c r="I40" s="125"/>
      <c r="J40" s="126"/>
    </row>
    <row r="41" spans="2:10" x14ac:dyDescent="0.2">
      <c r="B41" s="124"/>
      <c r="C41" s="125"/>
      <c r="D41" s="125"/>
      <c r="E41" s="125"/>
      <c r="F41" s="125"/>
      <c r="G41" s="125"/>
      <c r="H41" s="125"/>
      <c r="I41" s="125"/>
      <c r="J41" s="126"/>
    </row>
    <row r="42" spans="2:10" x14ac:dyDescent="0.2">
      <c r="B42" s="124"/>
      <c r="C42" s="125"/>
      <c r="D42" s="125"/>
      <c r="E42" s="125"/>
      <c r="F42" s="125"/>
      <c r="G42" s="125"/>
      <c r="H42" s="125"/>
      <c r="I42" s="125"/>
      <c r="J42" s="126"/>
    </row>
    <row r="43" spans="2:10" x14ac:dyDescent="0.2">
      <c r="B43" s="124"/>
      <c r="C43" s="125"/>
      <c r="D43" s="125"/>
      <c r="E43" s="125"/>
      <c r="F43" s="125"/>
      <c r="G43" s="125"/>
      <c r="H43" s="125"/>
      <c r="I43" s="125"/>
      <c r="J43" s="126"/>
    </row>
    <row r="44" spans="2:10" x14ac:dyDescent="0.2">
      <c r="B44" s="124"/>
      <c r="C44" s="125"/>
      <c r="D44" s="125"/>
      <c r="E44" s="125"/>
      <c r="F44" s="125"/>
      <c r="G44" s="125"/>
      <c r="H44" s="125"/>
      <c r="I44" s="125"/>
      <c r="J44" s="126"/>
    </row>
    <row r="45" spans="2:10" x14ac:dyDescent="0.2">
      <c r="B45" s="124"/>
      <c r="C45" s="125"/>
      <c r="D45" s="125"/>
      <c r="E45" s="125"/>
      <c r="F45" s="125"/>
      <c r="G45" s="125"/>
      <c r="H45" s="125"/>
      <c r="I45" s="125"/>
      <c r="J45" s="126"/>
    </row>
    <row r="46" spans="2:10" x14ac:dyDescent="0.2">
      <c r="B46" s="124"/>
      <c r="C46" s="125"/>
      <c r="D46" s="125"/>
      <c r="E46" s="125"/>
      <c r="F46" s="125"/>
      <c r="G46" s="125"/>
      <c r="H46" s="125"/>
      <c r="I46" s="125"/>
      <c r="J46" s="126"/>
    </row>
    <row r="47" spans="2:10" x14ac:dyDescent="0.2">
      <c r="B47" s="124"/>
      <c r="C47" s="125"/>
      <c r="D47" s="125"/>
      <c r="E47" s="125"/>
      <c r="F47" s="125"/>
      <c r="G47" s="125"/>
      <c r="H47" s="125"/>
      <c r="I47" s="125"/>
      <c r="J47" s="126"/>
    </row>
    <row r="48" spans="2:10" x14ac:dyDescent="0.2">
      <c r="B48" s="124"/>
      <c r="C48" s="125"/>
      <c r="D48" s="125"/>
      <c r="E48" s="125"/>
      <c r="F48" s="125"/>
      <c r="G48" s="125"/>
      <c r="H48" s="125"/>
      <c r="I48" s="125"/>
      <c r="J48" s="126"/>
    </row>
    <row r="49" spans="2:10" x14ac:dyDescent="0.2">
      <c r="B49" s="124"/>
      <c r="C49" s="125"/>
      <c r="D49" s="125"/>
      <c r="E49" s="125"/>
      <c r="F49" s="125"/>
      <c r="G49" s="125"/>
      <c r="H49" s="125"/>
      <c r="I49" s="125"/>
      <c r="J49" s="126"/>
    </row>
    <row r="50" spans="2:10" x14ac:dyDescent="0.2">
      <c r="B50" s="124"/>
      <c r="C50" s="125"/>
      <c r="D50" s="125"/>
      <c r="E50" s="125"/>
      <c r="F50" s="125"/>
      <c r="G50" s="125"/>
      <c r="H50" s="125"/>
      <c r="I50" s="125"/>
      <c r="J50" s="126"/>
    </row>
    <row r="51" spans="2:10" x14ac:dyDescent="0.2">
      <c r="B51" s="124"/>
      <c r="C51" s="125"/>
      <c r="D51" s="125"/>
      <c r="E51" s="125"/>
      <c r="F51" s="125"/>
      <c r="G51" s="125"/>
      <c r="H51" s="125"/>
      <c r="I51" s="125"/>
      <c r="J51" s="126"/>
    </row>
    <row r="52" spans="2:10" x14ac:dyDescent="0.2">
      <c r="B52" s="124"/>
      <c r="C52" s="125"/>
      <c r="D52" s="125"/>
      <c r="E52" s="125"/>
      <c r="F52" s="125"/>
      <c r="G52" s="125"/>
      <c r="H52" s="125"/>
      <c r="I52" s="125"/>
      <c r="J52" s="126"/>
    </row>
    <row r="53" spans="2:10" x14ac:dyDescent="0.2">
      <c r="B53" s="124"/>
      <c r="C53" s="125"/>
      <c r="D53" s="125"/>
      <c r="E53" s="125"/>
      <c r="F53" s="125"/>
      <c r="G53" s="125"/>
      <c r="H53" s="125"/>
      <c r="I53" s="125"/>
      <c r="J53" s="126"/>
    </row>
    <row r="54" spans="2:10" x14ac:dyDescent="0.2">
      <c r="B54" s="124"/>
      <c r="C54" s="125"/>
      <c r="D54" s="125"/>
      <c r="E54" s="125"/>
      <c r="F54" s="125"/>
      <c r="G54" s="125"/>
      <c r="H54" s="125"/>
      <c r="I54" s="125"/>
      <c r="J54" s="126"/>
    </row>
    <row r="55" spans="2:10" x14ac:dyDescent="0.2">
      <c r="B55" s="124"/>
      <c r="C55" s="125"/>
      <c r="D55" s="125"/>
      <c r="E55" s="125"/>
      <c r="F55" s="125"/>
      <c r="G55" s="125"/>
      <c r="H55" s="125"/>
      <c r="I55" s="125"/>
      <c r="J55" s="126"/>
    </row>
    <row r="56" spans="2:10" x14ac:dyDescent="0.2">
      <c r="B56" s="124"/>
      <c r="C56" s="125"/>
      <c r="D56" s="125"/>
      <c r="E56" s="125"/>
      <c r="F56" s="125"/>
      <c r="G56" s="125"/>
      <c r="H56" s="125"/>
      <c r="I56" s="125"/>
      <c r="J56" s="126"/>
    </row>
    <row r="57" spans="2:10" x14ac:dyDescent="0.2">
      <c r="B57" s="124"/>
      <c r="C57" s="125"/>
      <c r="D57" s="125"/>
      <c r="E57" s="125"/>
      <c r="F57" s="125"/>
      <c r="G57" s="125"/>
      <c r="H57" s="125"/>
      <c r="I57" s="125"/>
      <c r="J57" s="126"/>
    </row>
    <row r="58" spans="2:10" x14ac:dyDescent="0.2">
      <c r="B58" s="124"/>
      <c r="C58" s="125"/>
      <c r="D58" s="125"/>
      <c r="E58" s="125"/>
      <c r="F58" s="125"/>
      <c r="G58" s="125"/>
      <c r="H58" s="125"/>
      <c r="I58" s="125"/>
      <c r="J58" s="126"/>
    </row>
    <row r="59" spans="2:10" x14ac:dyDescent="0.2">
      <c r="B59" s="124"/>
      <c r="C59" s="125"/>
      <c r="D59" s="125"/>
      <c r="E59" s="125"/>
      <c r="F59" s="125"/>
      <c r="G59" s="125"/>
      <c r="H59" s="125"/>
      <c r="I59" s="125"/>
      <c r="J59" s="126"/>
    </row>
    <row r="60" spans="2:10" x14ac:dyDescent="0.2">
      <c r="B60" s="124"/>
      <c r="C60" s="125"/>
      <c r="D60" s="125"/>
      <c r="E60" s="125"/>
      <c r="F60" s="125"/>
      <c r="G60" s="125"/>
      <c r="H60" s="125"/>
      <c r="I60" s="125"/>
      <c r="J60" s="126"/>
    </row>
    <row r="61" spans="2:10" x14ac:dyDescent="0.2">
      <c r="B61" s="124"/>
      <c r="C61" s="125"/>
      <c r="D61" s="125"/>
      <c r="E61" s="125"/>
      <c r="F61" s="125"/>
      <c r="G61" s="125"/>
      <c r="H61" s="125"/>
      <c r="I61" s="125"/>
      <c r="J61" s="126"/>
    </row>
    <row r="62" spans="2:10" x14ac:dyDescent="0.2">
      <c r="B62" s="124"/>
      <c r="C62" s="125"/>
      <c r="D62" s="125"/>
      <c r="E62" s="125"/>
      <c r="F62" s="125"/>
      <c r="G62" s="125"/>
      <c r="H62" s="125"/>
      <c r="I62" s="125"/>
      <c r="J62" s="126"/>
    </row>
    <row r="63" spans="2:10" x14ac:dyDescent="0.2">
      <c r="B63" s="124"/>
      <c r="C63" s="125"/>
      <c r="D63" s="125"/>
      <c r="E63" s="125"/>
      <c r="F63" s="125"/>
      <c r="G63" s="125"/>
      <c r="H63" s="125"/>
      <c r="I63" s="125"/>
      <c r="J63" s="126"/>
    </row>
    <row r="64" spans="2:10" x14ac:dyDescent="0.2">
      <c r="B64" s="124"/>
      <c r="C64" s="125"/>
      <c r="D64" s="125"/>
      <c r="E64" s="125"/>
      <c r="F64" s="125"/>
      <c r="G64" s="125"/>
      <c r="H64" s="125"/>
      <c r="I64" s="125"/>
      <c r="J64" s="126"/>
    </row>
    <row r="65" spans="2:10" x14ac:dyDescent="0.2">
      <c r="B65" s="124"/>
      <c r="C65" s="125"/>
      <c r="D65" s="125"/>
      <c r="E65" s="125"/>
      <c r="F65" s="125"/>
      <c r="G65" s="125"/>
      <c r="H65" s="125"/>
      <c r="I65" s="125"/>
      <c r="J65" s="126"/>
    </row>
    <row r="66" spans="2:10" x14ac:dyDescent="0.2">
      <c r="B66" s="124"/>
      <c r="C66" s="125"/>
      <c r="D66" s="125"/>
      <c r="E66" s="125"/>
      <c r="F66" s="125"/>
      <c r="G66" s="125"/>
      <c r="H66" s="125"/>
      <c r="I66" s="125"/>
      <c r="J66" s="126"/>
    </row>
    <row r="67" spans="2:10" x14ac:dyDescent="0.2">
      <c r="B67" s="124"/>
      <c r="C67" s="125"/>
      <c r="D67" s="125"/>
      <c r="E67" s="125"/>
      <c r="F67" s="125"/>
      <c r="G67" s="125"/>
      <c r="H67" s="125"/>
      <c r="I67" s="125"/>
      <c r="J67" s="126"/>
    </row>
    <row r="68" spans="2:10" x14ac:dyDescent="0.2">
      <c r="B68" s="124"/>
      <c r="C68" s="125"/>
      <c r="D68" s="125"/>
      <c r="E68" s="125"/>
      <c r="F68" s="125"/>
      <c r="G68" s="125"/>
      <c r="H68" s="125"/>
      <c r="I68" s="125"/>
      <c r="J68" s="126"/>
    </row>
    <row r="69" spans="2:10" x14ac:dyDescent="0.2">
      <c r="B69" s="124"/>
      <c r="C69" s="125"/>
      <c r="D69" s="125"/>
      <c r="E69" s="125"/>
      <c r="F69" s="125"/>
      <c r="G69" s="125"/>
      <c r="H69" s="125"/>
      <c r="I69" s="125"/>
      <c r="J69" s="126"/>
    </row>
    <row r="70" spans="2:10" x14ac:dyDescent="0.2">
      <c r="B70" s="124"/>
      <c r="C70" s="125"/>
      <c r="D70" s="125"/>
      <c r="E70" s="125"/>
      <c r="F70" s="125"/>
      <c r="G70" s="125"/>
      <c r="H70" s="125"/>
      <c r="I70" s="125"/>
      <c r="J70" s="126"/>
    </row>
    <row r="71" spans="2:10" x14ac:dyDescent="0.2">
      <c r="B71" s="124"/>
      <c r="C71" s="125"/>
      <c r="D71" s="125"/>
      <c r="E71" s="125"/>
      <c r="F71" s="125"/>
      <c r="G71" s="125"/>
      <c r="H71" s="125"/>
      <c r="I71" s="125"/>
      <c r="J71" s="126"/>
    </row>
    <row r="72" spans="2:10" x14ac:dyDescent="0.2">
      <c r="B72" s="127"/>
      <c r="C72" s="128"/>
      <c r="D72" s="128"/>
      <c r="E72" s="128"/>
      <c r="F72" s="128"/>
      <c r="G72" s="128"/>
      <c r="H72" s="128"/>
      <c r="I72" s="128"/>
      <c r="J72" s="129"/>
    </row>
  </sheetData>
  <sheetProtection algorithmName="SHA-512" hashValue="syQ/BfkBdvG0brrQAAuwfHgWZmb2R/++JwLF2PR7cRkt4n3I2vqfIte57MOhZYiwECwUbyRB+dkKqlp17YUroA==" saltValue="vLaA0K58ATjpVP+TIVckiA==" spinCount="100000" sheet="1" objects="1" scenarios="1" formatColumns="0" formatRows="0" insertRows="0" sort="0" autoFilter="0"/>
  <mergeCells count="8">
    <mergeCell ref="B32:J32"/>
    <mergeCell ref="B33:J72"/>
    <mergeCell ref="B4:J4"/>
    <mergeCell ref="B1:J3"/>
    <mergeCell ref="C26:H26"/>
    <mergeCell ref="C27:H27"/>
    <mergeCell ref="C28:H28"/>
    <mergeCell ref="C29:H29"/>
  </mergeCells>
  <pageMargins left="0.70866141732283472" right="0.70866141732283472" top="0.74803149606299213" bottom="0.74803149606299213" header="0.31496062992125984" footer="0.31496062992125984"/>
  <pageSetup paperSize="9" scale="67" orientation="portrait" r:id="rId1"/>
  <headerFooter>
    <oddHeader>&amp;L&amp;K000000&amp;G&amp;C&amp;"Arial Bold,Bold"&amp;12&amp;K0F325BIFS PACsecure version 2
Internal audit report&amp;R&amp;K0F325BS3 / V1 - SEP 2021
Page &amp;P of &amp;N</oddHeader>
    <oddFooter>&amp;C&amp;K10436FDocument valid only for internal audits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5259-BCBD-5147-869E-A687BECB0D8C}">
  <dimension ref="A1:E7"/>
  <sheetViews>
    <sheetView workbookViewId="0">
      <selection activeCell="E15" sqref="E15"/>
    </sheetView>
  </sheetViews>
  <sheetFormatPr baseColWidth="10" defaultColWidth="11.42578125" defaultRowHeight="12.75" x14ac:dyDescent="0.2"/>
  <cols>
    <col min="1" max="1" width="27.140625" bestFit="1" customWidth="1"/>
  </cols>
  <sheetData>
    <row r="1" spans="1:5" ht="15" x14ac:dyDescent="0.2">
      <c r="A1" s="6" t="s">
        <v>968</v>
      </c>
      <c r="B1" t="s">
        <v>969</v>
      </c>
      <c r="C1" s="5" t="s">
        <v>944</v>
      </c>
      <c r="D1" s="5" t="s">
        <v>944</v>
      </c>
      <c r="E1" s="20" t="s">
        <v>970</v>
      </c>
    </row>
    <row r="2" spans="1:5" ht="15" x14ac:dyDescent="0.2">
      <c r="A2" s="6" t="s">
        <v>971</v>
      </c>
      <c r="B2" t="s">
        <v>972</v>
      </c>
      <c r="C2" s="5" t="s">
        <v>945</v>
      </c>
      <c r="D2" s="5" t="s">
        <v>946</v>
      </c>
      <c r="E2" s="20" t="s">
        <v>973</v>
      </c>
    </row>
    <row r="3" spans="1:5" ht="15" x14ac:dyDescent="0.2">
      <c r="A3" s="6" t="s">
        <v>974</v>
      </c>
      <c r="C3" s="5" t="s">
        <v>946</v>
      </c>
      <c r="D3" s="5" t="s">
        <v>950</v>
      </c>
    </row>
    <row r="4" spans="1:5" ht="15" x14ac:dyDescent="0.2">
      <c r="A4" s="6" t="s">
        <v>975</v>
      </c>
      <c r="C4" s="5" t="s">
        <v>947</v>
      </c>
      <c r="D4" s="5" t="s">
        <v>948</v>
      </c>
    </row>
    <row r="5" spans="1:5" ht="15" x14ac:dyDescent="0.2">
      <c r="A5" s="6" t="s">
        <v>976</v>
      </c>
      <c r="C5" s="5" t="s">
        <v>949</v>
      </c>
      <c r="D5" s="5" t="s">
        <v>53</v>
      </c>
    </row>
    <row r="6" spans="1:5" ht="15" x14ac:dyDescent="0.2">
      <c r="A6" s="6" t="s">
        <v>977</v>
      </c>
      <c r="C6" s="5" t="s">
        <v>948</v>
      </c>
    </row>
    <row r="7" spans="1:5" ht="15" x14ac:dyDescent="0.2">
      <c r="A7" s="6" t="s">
        <v>978</v>
      </c>
      <c r="C7" s="5"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032bd-35b4-4844-bbef-1d6833a44e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DE120AA13AE274FBF9A864EF0962FB7" ma:contentTypeVersion="9" ma:contentTypeDescription="Ein neues Dokument erstellen." ma:contentTypeScope="" ma:versionID="206dd69aa49ae66cd19445f332292438">
  <xsd:schema xmlns:xsd="http://www.w3.org/2001/XMLSchema" xmlns:xs="http://www.w3.org/2001/XMLSchema" xmlns:p="http://schemas.microsoft.com/office/2006/metadata/properties" xmlns:ns2="07d032bd-35b4-4844-bbef-1d6833a44e1e" xmlns:ns3="f8f9329a-9a01-4347-acc9-b37c2b02fa8c" targetNamespace="http://schemas.microsoft.com/office/2006/metadata/properties" ma:root="true" ma:fieldsID="bcdfe5f7d35c18e721fa4d2bbb32f62a" ns2:_="" ns3:_="">
    <xsd:import namespace="07d032bd-35b4-4844-bbef-1d6833a44e1e"/>
    <xsd:import namespace="f8f9329a-9a01-4347-acc9-b37c2b02fa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032bd-35b4-4844-bbef-1d6833a44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23bcd90-287b-4fed-9df9-fa5812560dca"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9329a-9a01-4347-acc9-b37c2b02fa8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99F5D-16CF-4EFF-8F6C-361A3D9C12EE}">
  <ds:schemaRefs>
    <ds:schemaRef ds:uri="http://schemas.microsoft.com/office/2006/metadata/properties"/>
    <ds:schemaRef ds:uri="http://schemas.microsoft.com/office/infopath/2007/PartnerControls"/>
    <ds:schemaRef ds:uri="f9df7f92-6f39-4cc8-b701-c3e6ed8d7017"/>
  </ds:schemaRefs>
</ds:datastoreItem>
</file>

<file path=customXml/itemProps2.xml><?xml version="1.0" encoding="utf-8"?>
<ds:datastoreItem xmlns:ds="http://schemas.openxmlformats.org/officeDocument/2006/customXml" ds:itemID="{1DD7135F-BB1A-415A-BF8E-BE3984C0A502}">
  <ds:schemaRefs>
    <ds:schemaRef ds:uri="http://schemas.microsoft.com/sharepoint/v3/contenttype/forms"/>
  </ds:schemaRefs>
</ds:datastoreItem>
</file>

<file path=customXml/itemProps3.xml><?xml version="1.0" encoding="utf-8"?>
<ds:datastoreItem xmlns:ds="http://schemas.openxmlformats.org/officeDocument/2006/customXml" ds:itemID="{9CC381E1-D93B-46D1-A043-AA8EE3C0CCD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S1 General Information</vt:lpstr>
      <vt:lpstr>S2 Checklist</vt:lpstr>
      <vt:lpstr>S3 Result</vt:lpstr>
      <vt:lpstr>Sheet4</vt:lpstr>
      <vt:lpstr>'S2 Checklist'!Druckbereich</vt:lpstr>
      <vt:lpstr>'S3 Result'!Druckbereich</vt:lpstr>
      <vt:lpstr>'S2 Checklist'!Drucktitel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Maik Romeike</dc:creator>
  <cp:keywords/>
  <dc:description/>
  <cp:lastModifiedBy>Eugui-Mora, Carlos IFS</cp:lastModifiedBy>
  <cp:revision/>
  <dcterms:created xsi:type="dcterms:W3CDTF">2012-05-11T12:27:08Z</dcterms:created>
  <dcterms:modified xsi:type="dcterms:W3CDTF">2023-01-12T08:23:49Z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0x010100FDE120AA13AE274FBF9A864EF0962FB7</vt:lpwstr>
  </property>
</Properties>
</file>